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wnloads\ITA69\O10\"/>
    </mc:Choice>
  </mc:AlternateContent>
  <xr:revisionPtr revIDLastSave="0" documentId="13_ncr:1_{D6AA9AB3-1F2B-4272-8061-4F6FA0819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่วงงาม" sheetId="11" r:id="rId1"/>
  </sheets>
  <definedNames>
    <definedName name="_xlnm.Print_Area" localSheetId="0">ม่วงงาม!$A$1:$J$123</definedName>
    <definedName name="_xlnm.Print_Titles" localSheetId="0">ม่วงงาม!$5:$8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4" i="11" l="1"/>
  <c r="D41" i="11"/>
  <c r="D39" i="11"/>
  <c r="D37" i="11"/>
  <c r="D36" i="11"/>
  <c r="D34" i="11"/>
  <c r="D33" i="11"/>
  <c r="D32" i="11"/>
  <c r="D25" i="11"/>
  <c r="D21" i="11"/>
  <c r="D20" i="11"/>
  <c r="D19" i="11"/>
  <c r="D11" i="11"/>
  <c r="D98" i="11" l="1"/>
</calcChain>
</file>

<file path=xl/sharedStrings.xml><?xml version="1.0" encoding="utf-8"?>
<sst xmlns="http://schemas.openxmlformats.org/spreadsheetml/2006/main" count="284" uniqueCount="194">
  <si>
    <t xml:space="preserve">แผนการใช้จ่ายงบประมาณ </t>
  </si>
  <si>
    <t xml:space="preserve">ประจำปีงบประมาณ พ.ศ.2569 </t>
  </si>
  <si>
    <t>ที่</t>
  </si>
  <si>
    <t>ชื่อโครงการ /
กิจกรรม</t>
  </si>
  <si>
    <t>เป้าหมาย/
วิธีดำเนินการ</t>
  </si>
  <si>
    <t>จำนวนงบประมาณ/แหล่งที่จัดสรร/สนับสนุน</t>
  </si>
  <si>
    <t>ระยะเวลา
ดำเนินการ</t>
  </si>
  <si>
    <t>ผลที่คาดว่า
จะได้รับ</t>
  </si>
  <si>
    <t>สตช.</t>
  </si>
  <si>
    <t>หน่วยงาน
ภาครัฐ</t>
  </si>
  <si>
    <t>ภาคเอกชน</t>
  </si>
  <si>
    <t>อปท.</t>
  </si>
  <si>
    <t>อื่นๆ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</si>
  <si>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</si>
  <si>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</si>
  <si>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</si>
  <si>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</si>
  <si>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</si>
  <si>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</si>
  <si>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</si>
  <si>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</si>
  <si>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</si>
  <si>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</si>
  <si>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</si>
  <si>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</si>
  <si>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</si>
  <si>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 xml:space="preserve"> - กำหนดมาตรการในการประหยัด  </t>
  </si>
  <si>
    <t xml:space="preserve"> -</t>
  </si>
  <si>
    <t>ต.ค.68 - ก.ย.69</t>
  </si>
  <si>
    <t xml:space="preserve"> - ค่าใช้จ่ายสาธารณูปโภคลดลง</t>
  </si>
  <si>
    <t>1. ไฟฟ้า</t>
  </si>
  <si>
    <t xml:space="preserve">   ค่าสาธารณูปโภค</t>
  </si>
  <si>
    <t>2. ประปา</t>
  </si>
  <si>
    <t>3. โทรศัพท์</t>
  </si>
  <si>
    <t>4. ไปรณีย์</t>
  </si>
  <si>
    <t>5. อินเตอร์เน็ต</t>
  </si>
  <si>
    <t xml:space="preserve"> - ค่าตอบแทน ๕ ค่า</t>
  </si>
  <si>
    <t>1 ค่าตอบแทนคุ้มครองพยาน</t>
  </si>
  <si>
    <t xml:space="preserve"> - เสริมสร้างจรรยาบรรณในการ</t>
  </si>
  <si>
    <t xml:space="preserve"> - ความพึงพอใจของผู้เสียหาย พยานผู้ต้องหา</t>
  </si>
  <si>
    <t>2 ค่าตอบแทนนักจิตวิทยา</t>
  </si>
  <si>
    <t xml:space="preserve">   ในการบริการ ให้พนักงาน</t>
  </si>
  <si>
    <t xml:space="preserve"> - ความพึงพอใจของผู้ปฏิบัติงาน</t>
  </si>
  <si>
    <t>3 ค่าตอบแทนชันสูตรพลิกศพ</t>
  </si>
  <si>
    <t xml:space="preserve">   สอบสวน ผู้ช่วยพนักงานสอบสวน</t>
  </si>
  <si>
    <t>4 ค่าส่งหมายเรียกพยาน</t>
  </si>
  <si>
    <t>5 ค่าตอบแทนสอบสวนคดีอาญา</t>
  </si>
  <si>
    <t xml:space="preserve"> - การทำสำนวนการสอบสวน </t>
  </si>
  <si>
    <t xml:space="preserve"> - ความพึงพอใจของพนักงานสอบสวน</t>
  </si>
  <si>
    <t xml:space="preserve">   ตามห้วงระยะเวลา</t>
  </si>
  <si>
    <t xml:space="preserve">   เป็นกำลังใจในการปฏิบัติหน้าที่</t>
  </si>
  <si>
    <t xml:space="preserve"> - ค่าตอบแทนการปฏิบัติงานนอกเวลาราชการ (ค่า OT)</t>
  </si>
  <si>
    <t xml:space="preserve">  - กำหนดมาตรการประหยัดงบประมาณ  </t>
  </si>
  <si>
    <t xml:space="preserve"> - ประหยัดงบประมาณการเบิกจ่ายค่าตอบแทน</t>
  </si>
  <si>
    <t xml:space="preserve">  - ให้ผู้บังคับบัญชา กำกับดูแลข้าราชการ</t>
  </si>
  <si>
    <t xml:space="preserve">   ในการปฏิบัติงานนอกเวลาราชการ</t>
  </si>
  <si>
    <t xml:space="preserve">    ตำรวจ ในเวลาราชการอย่างเต็มที่ </t>
  </si>
  <si>
    <t xml:space="preserve">  - พิจารณาอนุญาตให้ผู้ที่มีความจำเป็นต้อง</t>
  </si>
  <si>
    <t xml:space="preserve">    ปฏิบัติงานโดยตรงเท่านั้น</t>
  </si>
  <si>
    <t xml:space="preserve"> - ค่าใช้สอย</t>
  </si>
  <si>
    <t>1.ค่าใช้จ่ายในการเดินทางไปราชการ</t>
  </si>
  <si>
    <t xml:space="preserve">   ในการเบิกค่าใช้สอย</t>
  </si>
  <si>
    <t xml:space="preserve"> - ค่าใช้จ่ายในการเดินทางไปราชการลดลง</t>
  </si>
  <si>
    <t>2.ค่าซ่อมยานพาหนะ</t>
  </si>
  <si>
    <t>ต.ค.68 - มิ.ย.69</t>
  </si>
  <si>
    <t xml:space="preserve"> - ค่าซ่อมยานพาหนะลดลง</t>
  </si>
  <si>
    <t>3.ค่าจ้างเหมาบริการ</t>
  </si>
  <si>
    <t xml:space="preserve"> - ค่าจ้างเหมาบริการลดลง</t>
  </si>
  <si>
    <t xml:space="preserve"> - ค่าวัสดุ</t>
  </si>
  <si>
    <t>1.ค่าวัสดุสำนักงาน</t>
  </si>
  <si>
    <t xml:space="preserve"> - ค่าวัสดุสำนักงานลดลง</t>
  </si>
  <si>
    <t>2.ค่าน้ำมันเชื้อเพลิงและหล่อลื่น</t>
  </si>
  <si>
    <t xml:space="preserve"> - กำหนดมาตรการการควบคุมใช้</t>
  </si>
  <si>
    <t xml:space="preserve"> - ค่าน้ำมันเชื้อเพลิงและหล่อลื่นลดลง</t>
  </si>
  <si>
    <t xml:space="preserve">   ยานพาหนะของทางราชการ</t>
  </si>
  <si>
    <t>3.ค่าวัสดุจราจร(ค่าวัสดุอื่น)</t>
  </si>
  <si>
    <t xml:space="preserve"> - เบิกเฉพาะวัสดุที่จะเป็นในการ</t>
  </si>
  <si>
    <t xml:space="preserve"> - ค่าวัสดุจราจร(ค่าวัสดุอื่น) ลดลง</t>
  </si>
  <si>
    <t xml:space="preserve">   ปฏิบัติงาน</t>
  </si>
  <si>
    <t>4.ค่าวัสดุอาหารผู้ต้องหา</t>
  </si>
  <si>
    <t xml:space="preserve"> - คัดเลือกผู้ประกอบการที่ประกอบ</t>
  </si>
  <si>
    <t xml:space="preserve"> - ค่าวัสดุอาหารผู้ต้องหาลดลง</t>
  </si>
  <si>
    <t xml:space="preserve">   อาหารได้ถูกสุขลักษณะ และราคาถูก</t>
  </si>
  <si>
    <t>โครงการปฏิรูประบบการสอบสวนและการบังคับใช้กฎหมาย</t>
  </si>
  <si>
    <t xml:space="preserve"> - พัฒนาระบบงานสอบสวนให้มี</t>
  </si>
  <si>
    <t xml:space="preserve"> - งานสอบสวนสามารถเป็นที่พึ่งของประชาชน</t>
  </si>
  <si>
    <t xml:space="preserve"> - ค่าใช้จ่ายอื่น (แก้ไขปัญหาฯ)</t>
  </si>
  <si>
    <t xml:space="preserve">  ประสิทธิภาพ เพื่อเพิ่มศักยภาพให้เข้าถึง</t>
  </si>
  <si>
    <t xml:space="preserve">   ได้อย่างแท้จริง มีความโปร่งใส และอำนวย</t>
  </si>
  <si>
    <t xml:space="preserve">  ประชาชนได้อย่างแท้จริง ให้งานสอบสวน</t>
  </si>
  <si>
    <t xml:space="preserve">   ความยุติธรรมให้แก่ประชาชนและสังคมอย่าง</t>
  </si>
  <si>
    <t xml:space="preserve">  เป็นที่พึ่งของประชาชนได้อย่างแท้จริง</t>
  </si>
  <si>
    <t xml:space="preserve">   แท้จริง</t>
  </si>
  <si>
    <t>โครงการบริหารจัดการสกัดกั้นยาเสพติด Heart Land</t>
  </si>
  <si>
    <t xml:space="preserve"> - สกัดกั้นและปราบปรามเครือข่าย</t>
  </si>
  <si>
    <t xml:space="preserve"> - ปราบปรามจับกุมเครือข่ายการค้ายาเสพติด</t>
  </si>
  <si>
    <t xml:space="preserve">   การค้ายาเสพติดในประเทศและ</t>
  </si>
  <si>
    <t xml:space="preserve">   ในประเทศและอาชญากรรมข้ามชาติ 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</si>
  <si>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</si>
  <si>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</si>
  <si>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</si>
  <si>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>โครงการสลายโครงสร้างเครือข่ายผู้มีอิทธิพล</t>
  </si>
  <si>
    <t xml:space="preserve"> - ปราบปรามและบังคับใช้กฎหมาย</t>
  </si>
  <si>
    <t xml:space="preserve"> - ปราบปราม ทำลายโครงสร้างเครือข่ายผู้มี</t>
  </si>
  <si>
    <t xml:space="preserve">   ในการทำลายโครงสร้างเครือข่ายผู้</t>
  </si>
  <si>
    <t xml:space="preserve">   อิทธิพล และกลุ่มชาติพันธุ์ที่เกี่ยวข้องกับ</t>
  </si>
  <si>
    <t xml:space="preserve">   มีอิทธิพล และกลุ่มชาติพันธุ์ที่เกี่ยว</t>
  </si>
  <si>
    <t xml:space="preserve">   ยาเสพติดได้อย่างมีประสิทธิผล</t>
  </si>
  <si>
    <t xml:space="preserve">   ข้องกับยาเสพติด</t>
  </si>
  <si>
    <t>โครงการตำรวจประสานโรงเรียน (1 ตำรวจ 1 โรงเรียน)</t>
  </si>
  <si>
    <t xml:space="preserve"> - ส่งเสริมกิจกรรมเพื่อเสริมสร้าง</t>
  </si>
  <si>
    <t>ต.ค.68 - มี.ค.69</t>
  </si>
  <si>
    <t xml:space="preserve"> - โรงเรียนในพื้นที่รับผิดชอบทุกโรงเรียน</t>
  </si>
  <si>
    <t xml:space="preserve">   ภูมิคุ้มกันยาเสพติด รวมทั้งป้องกัน</t>
  </si>
  <si>
    <t xml:space="preserve">   มีส่วนร่วมในการส่งเสริมกิจกรรมเพื่อเสริม</t>
  </si>
  <si>
    <t xml:space="preserve">   การเข้าไปเกี่ยวข้องกับยาเสพติด</t>
  </si>
  <si>
    <t xml:space="preserve">   สร้างภูมิคุ้มกันยาเสพติด  รวมทั้งเป็นการ</t>
  </si>
  <si>
    <t xml:space="preserve">  การพนัน สื่อลามกอนาจาร และการ</t>
  </si>
  <si>
    <t xml:space="preserve">   ป้องกันการเข้าไปเกี่ยวข้องกับยาเสพติด</t>
  </si>
  <si>
    <t xml:space="preserve">  แข่งรถบนถนน</t>
  </si>
  <si>
    <t xml:space="preserve">   การพนัน สื่อลามกอนาจาร และการแข่งรถ</t>
  </si>
  <si>
    <t xml:space="preserve">   บนถนน</t>
  </si>
  <si>
    <t xml:space="preserve">โครงการ การศึกษาเพื่อต่อต้านการใช้ยาเสพติดในโรงเรียน (D.A.R.E) </t>
  </si>
  <si>
    <t xml:space="preserve"> - ให้ความรู้เพื่อป้องกันยาเสพติด</t>
  </si>
  <si>
    <t xml:space="preserve"> - เพื่อให้เด็กนักเรียนเข้าใจเกี่ยวกับการต่อต้าน</t>
  </si>
  <si>
    <t>ประเทศไทยสำหรับเป็นค่าตอบแทนการสอบครูตำรวจ</t>
  </si>
  <si>
    <t xml:space="preserve">   ผ่านการเรียนการสอนหลักสูตรใน</t>
  </si>
  <si>
    <t xml:space="preserve">   การใช้ยาเสพติดและวิธีหลีกเลี่ยงการใช้ความ</t>
  </si>
  <si>
    <t xml:space="preserve">   สถานศึกษาที่เหมาะสม ตามช่วงวัย</t>
  </si>
  <si>
    <t xml:space="preserve">   รุนแรง และยังเป็นการสร้างความสัมพันธภาพ</t>
  </si>
  <si>
    <t xml:space="preserve"> - ให้เด็กรู้จักใช้ทักษะในการตัดสินใจ</t>
  </si>
  <si>
    <t xml:space="preserve">   ที่ดีระหว่างตำรวจ นักเรียน ครู ผู้ปกครอง</t>
  </si>
  <si>
    <t xml:space="preserve"> - รู้จักวิธีต่อต้านแรงกดดันของกลุ่มเพื่อน</t>
  </si>
  <si>
    <t xml:space="preserve">   และสมาชิกในชุมชน</t>
  </si>
  <si>
    <t xml:space="preserve"> - ให้เด็กรู้จักใช้ทางเลือกอื่นๆ นอกเหนือ</t>
  </si>
  <si>
    <t xml:space="preserve">  จากการใช้ยาเสพติดและความรุนแรง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</si>
  <si>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</si>
  <si>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</si>
  <si>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ชุมชนมีความเข้มแข็งในการป้องกันปราบ</t>
  </si>
  <si>
    <t xml:space="preserve">   ชุมชน หมู่บ้าน เพื่อสร้างความสัมพันธ์อันดี</t>
  </si>
  <si>
    <t xml:space="preserve">   ปรามอาชญากรรม และการแก้ไขปัญหา</t>
  </si>
  <si>
    <t xml:space="preserve">   ระหว่างประชาชนกับตำรวจ พร้อมกับการ</t>
  </si>
  <si>
    <t xml:space="preserve">   ยาเสพติด ได้อย่างจริงจัง</t>
  </si>
  <si>
    <t xml:space="preserve">   แสวงหาความร่วมมือในการป้องกันอาชญา</t>
  </si>
  <si>
    <t xml:space="preserve"> - เจ้าหน้าที่ตำรวจได้มีความใกล้ชิดกับ</t>
  </si>
  <si>
    <t xml:space="preserve">   กรรม และปัญหายาเสพติดในชุมชน</t>
  </si>
  <si>
    <t xml:space="preserve">   ได้ทราบปัญหาความเดือดร้อนของคนในชุมชน</t>
  </si>
  <si>
    <t xml:space="preserve"> - สร้างความสัมพันธ์อันดีระหว่างตำรวจ</t>
  </si>
  <si>
    <t xml:space="preserve"> - เจ้าหน้าที่ตำรวจ ได้มีโอกาสในการสร้าง</t>
  </si>
  <si>
    <t xml:space="preserve">   กับประชาน</t>
  </si>
  <si>
    <t xml:space="preserve">   ความสัมพันธ์อันดีกับผู้นำชุมชน กำนัน </t>
  </si>
  <si>
    <t xml:space="preserve">   ผู้ใหญ่บ้าน และประชาชนในชุมชน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</si>
  <si>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</si>
  <si>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</si>
  <si>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อาสาสมัครตำรวจบ้าน ได้ข่วยเหลือเจ้าพนักงาน</t>
  </si>
  <si>
    <t xml:space="preserve">   ของตำรวจลักษณะปฏิบัติการ เพื่อรักษาความ</t>
  </si>
  <si>
    <t xml:space="preserve">   ตำรวจในการปฏิบัติหน้าที่ เช่น แจ้งข้อมูลข่าวสาร</t>
  </si>
  <si>
    <t xml:space="preserve">   สงบเรียบร้อยและป้องกันปราบปรามอาชญา</t>
  </si>
  <si>
    <t xml:space="preserve">   อาชญากรรม แจ้งเบาะแสคนร้าย เป็นผู้</t>
  </si>
  <si>
    <t xml:space="preserve">   กรรมในชุมชน เป็นรูปแบบการจัดแนวร่วม</t>
  </si>
  <si>
    <t xml:space="preserve">   ประสานงานระหว่างเจ้าหน้าที่ตำรวจกับชุมชน</t>
  </si>
  <si>
    <t xml:space="preserve">   เชิงปฏิบัติการ ซึ่งเป็นการแสวงหาความร่วม</t>
  </si>
  <si>
    <t xml:space="preserve">   และร่วมกับเจ้าหน้าที่ตำรวจในการตั้งจุดตรวจ</t>
  </si>
  <si>
    <t xml:space="preserve">   มือของประชาชน ให้เข้ามาร่วมปฏิบัติกับ</t>
  </si>
  <si>
    <t xml:space="preserve">   จุดสกัด ในการป้องกันอาชญากรรมในพื้นที่</t>
  </si>
  <si>
    <t xml:space="preserve">   เจ้าพนักงานตำรวจ</t>
  </si>
  <si>
    <t xml:space="preserve">   การลำเลียงยาเสพติด ของผิดกฎหมาย</t>
  </si>
  <si>
    <t>เบี้ยประชุมคณะกรรมการตรวจสอบและติดตามการบริหารงานตำรวจ (กต.ตร.)</t>
  </si>
  <si>
    <t xml:space="preserve"> - ดำเนินการจัดการประชุมคณะกรรมการ กต.ตร.สภ. </t>
  </si>
  <si>
    <t xml:space="preserve"> - คณะกรรมการ กต.ตร.สภ. ให้คำปรึกษาและ</t>
  </si>
  <si>
    <t xml:space="preserve">   นำเสนอผลการปฏิบัติงาน ในแต่ละสายงาน</t>
  </si>
  <si>
    <t xml:space="preserve">   เสนอแนะการปฏิบัติงานของสถานีตำรวจ ให้เป็น</t>
  </si>
  <si>
    <t xml:space="preserve">   ประจำปีงบประมาณ พ.ศ.2569  นำเสนอปัญหา</t>
  </si>
  <si>
    <t xml:space="preserve">   ไปตามนโยบาย ของ ก.ต.ช. ช่วยเหลือสนับสนุน</t>
  </si>
  <si>
    <t xml:space="preserve">   ความเดือดร้อนและความต้องการของประชาชน</t>
  </si>
  <si>
    <t xml:space="preserve">   การประชาสัมพันธ์งานของสถานีตำรวจ เสริมสร้าง</t>
  </si>
  <si>
    <t xml:space="preserve">   ในเขตพื้นที่ ตรวจสอบและติดตาม ประเมินผล</t>
  </si>
  <si>
    <t xml:space="preserve">   ความเข้าใจและความสัมพันธ์อันดีระหว่าง กต.ตร.สภ.</t>
  </si>
  <si>
    <t xml:space="preserve">   การปฏิบัติงานของข้าราชการตำรวจ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</si>
  <si>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</si>
  <si>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</si>
  <si>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>จำนวนเงินงบประมาณ</t>
  </si>
  <si>
    <t>รวม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</si>
  <si>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</si>
  <si>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</si>
  <si>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</si>
  <si>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(4) สตช. : เงินงบประมาณที่ได้รับจัดสรรจากสำนักงานตำรวจแห่งชาติ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</si>
  <si>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</si>
  <si>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</si>
  <si>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</si>
  <si>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</si>
  <si>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</si>
  <si>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</si>
  <si>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สถานีตำรวจภูธรปากรอ      จังหวัดสงขลา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</si>
</sst>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b/>
      <sz val="36"/>
      <color theme="0"/>
      <name val="TH SarabunIT๙"/>
      <charset val="134"/>
    </font>
    <font>
      <b/>
      <sz val="16"/>
      <color rgb="FF002060"/>
      <name val="TH SarabunIT๙"/>
      <charset val="134"/>
    </font>
    <font>
      <b/>
      <sz val="12"/>
      <color rgb="FF002060"/>
      <name val="TH SarabunIT๙"/>
      <charset val="134"/>
    </font>
    <font>
      <b/>
      <sz val="16"/>
      <color theme="1"/>
      <name val="TH SarabunIT๙"/>
      <charset val="222"/>
    </font>
    <font>
      <b/>
      <sz val="16"/>
      <color rgb="FF002060"/>
      <name val="TH SarabunIT๙"/>
      <charset val="222"/>
    </font>
    <font>
      <b/>
      <sz val="16"/>
      <color rgb="FF002060"/>
      <name val="TH SarabunPSK"/>
      <charset val="222"/>
    </font>
    <font>
      <sz val="16"/>
      <color rgb="FF002060"/>
      <name val="TH SarabunIT๙"/>
      <charset val="222"/>
    </font>
    <font>
      <b/>
      <sz val="16"/>
      <name val="TH SarabunIT๙"/>
      <charset val="222"/>
    </font>
    <font>
      <b/>
      <sz val="16"/>
      <color rgb="FFFF0000"/>
      <name val="TH SarabunIT๙"/>
      <charset val="222"/>
    </font>
    <font>
      <b/>
      <sz val="18"/>
      <color theme="1"/>
      <name val="TH SarabunIT๙"/>
      <charset val="134"/>
    </font>
    <font>
      <b/>
      <sz val="22"/>
      <color rgb="FFFFFF00"/>
      <name val="TH SarabunIT๙"/>
      <charset val="134"/>
    </font>
    <font>
      <b/>
      <sz val="22"/>
      <color theme="0" tint="-4.9989318521683403E-2"/>
      <name val="TH SarabunIT๙"/>
      <charset val="134"/>
    </font>
    <font>
      <b/>
      <sz val="18"/>
      <color theme="0"/>
      <name val="TH SarabunIT๙"/>
      <charset val="134"/>
    </font>
    <font>
      <sz val="16"/>
      <color theme="0" tint="-4.9989318521683403E-2"/>
      <name val="TH SarabunIT๙"/>
      <charset val="134"/>
    </font>
    <font>
      <sz val="18"/>
      <color rgb="FF002060"/>
      <name val="TH SarabunIT๙"/>
      <charset val="134"/>
    </font>
    <font>
      <sz val="16"/>
      <color rgb="FF002060"/>
      <name val="TH SarabunIT๙"/>
      <charset val="134"/>
    </font>
    <font>
      <sz val="11"/>
      <color theme="1"/>
      <name val="Tahoma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rgb="FFF5FBF3"/>
        <bgColor indexed="64"/>
      </patternFill>
    </fill>
  </fills>
  <borders count="80">
    <border>
      <left/>
      <right/>
      <top/>
      <bottom/>
      <diagonal/>
    </border>
    <border>
      <left style="thin">
        <color theme="8" tint="0.39991454817346722"/>
      </left>
      <right/>
      <top style="thin">
        <color theme="8" tint="0.39991454817346722"/>
      </top>
      <bottom/>
      <diagonal/>
    </border>
    <border>
      <left/>
      <right/>
      <top style="thin">
        <color theme="8" tint="0.39991454817346722"/>
      </top>
      <bottom/>
      <diagonal/>
    </border>
    <border>
      <left style="thin">
        <color theme="8" tint="0.39991454817346722"/>
      </left>
      <right/>
      <top/>
      <bottom/>
      <diagonal/>
    </border>
    <border>
      <left style="thin">
        <color theme="8" tint="0.39991454817346722"/>
      </left>
      <right/>
      <top/>
      <bottom style="thin">
        <color theme="8" tint="0.39991454817346722"/>
      </bottom>
      <diagonal/>
    </border>
    <border>
      <left/>
      <right/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88402966399123"/>
      </right>
      <top style="thin">
        <color theme="8" tint="0.39991454817346722"/>
      </top>
      <bottom style="thin">
        <color theme="8" tint="0.39988402966399123"/>
      </bottom>
      <diagonal/>
    </border>
    <border>
      <left style="thin">
        <color theme="8" tint="0.39988402966399123"/>
      </left>
      <right style="thin">
        <color theme="8" tint="0.39988402966399123"/>
      </right>
      <top style="thin">
        <color theme="8" tint="0.39991454817346722"/>
      </top>
      <bottom style="thin">
        <color theme="8" tint="0.39988402966399123"/>
      </bottom>
      <diagonal/>
    </border>
    <border>
      <left style="thin">
        <color theme="8" tint="0.39991454817346722"/>
      </left>
      <right style="thin">
        <color theme="8" tint="0.39988402966399123"/>
      </right>
      <top style="thin">
        <color theme="8" tint="0.39988402966399123"/>
      </top>
      <bottom style="thin">
        <color theme="8" tint="0.39988402966399123"/>
      </bottom>
      <diagonal/>
    </border>
    <border>
      <left style="thin">
        <color theme="8" tint="0.39988402966399123"/>
      </left>
      <right style="thin">
        <color theme="8" tint="0.39988402966399123"/>
      </right>
      <top style="thin">
        <color theme="8" tint="0.39988402966399123"/>
      </top>
      <bottom style="thin">
        <color theme="8" tint="0.39988402966399123"/>
      </bottom>
      <diagonal/>
    </border>
    <border>
      <left style="thin">
        <color theme="8" tint="0.39988402966399123"/>
      </left>
      <right style="thin">
        <color theme="8" tint="0.39988402966399123"/>
      </right>
      <top style="thin">
        <color theme="8" tint="0.39988402966399123"/>
      </top>
      <bottom/>
      <diagonal/>
    </border>
    <border>
      <left style="thin">
        <color theme="8" tint="0.39988402966399123"/>
      </left>
      <right style="thin">
        <color theme="8" tint="0.39988402966399123"/>
      </right>
      <top/>
      <bottom style="thin">
        <color theme="8" tint="0.39988402966399123"/>
      </bottom>
      <diagonal/>
    </border>
    <border>
      <left style="thin">
        <color theme="8" tint="0.39991454817346722"/>
      </left>
      <right style="thin">
        <color theme="8" tint="0.39988402966399123"/>
      </right>
      <top style="thin">
        <color theme="8" tint="0.39988402966399123"/>
      </top>
      <bottom/>
      <diagonal/>
    </border>
    <border>
      <left style="hair">
        <color rgb="FFFF0000"/>
      </left>
      <right style="hair">
        <color theme="8" tint="0.39988402966399123"/>
      </right>
      <top style="thin">
        <color theme="8" tint="0.39991454817346722"/>
      </top>
      <bottom style="hair">
        <color theme="8" tint="0.39988402966399123"/>
      </bottom>
      <diagonal/>
    </border>
    <border>
      <left style="hair">
        <color theme="8" tint="0.39988402966399123"/>
      </left>
      <right style="hair">
        <color theme="8" tint="0.39988402966399123"/>
      </right>
      <top style="thin">
        <color theme="8" tint="0.39991454817346722"/>
      </top>
      <bottom style="hair">
        <color theme="8" tint="0.39988402966399123"/>
      </bottom>
      <diagonal/>
    </border>
    <border>
      <left style="hair">
        <color rgb="FFFF0000"/>
      </left>
      <right style="hair">
        <color theme="8" tint="0.39988402966399123"/>
      </right>
      <top style="hair">
        <color theme="8" tint="0.39988402966399123"/>
      </top>
      <bottom/>
      <diagonal/>
    </border>
    <border>
      <left style="hair">
        <color theme="8" tint="0.39988402966399123"/>
      </left>
      <right style="hair">
        <color theme="8" tint="0.39988402966399123"/>
      </right>
      <top style="hair">
        <color theme="8" tint="0.39988402966399123"/>
      </top>
      <bottom/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88402966399123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88402966399123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88402966399123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rgb="FFFF0000"/>
      </bottom>
      <diagonal/>
    </border>
    <border>
      <left style="hair">
        <color rgb="FFFF0000"/>
      </left>
      <right style="hair">
        <color theme="8" tint="0.39988402966399123"/>
      </right>
      <top style="hair">
        <color rgb="FFFF0000"/>
      </top>
      <bottom style="hair">
        <color theme="8" tint="0.39988402966399123"/>
      </bottom>
      <diagonal/>
    </border>
    <border>
      <left style="hair">
        <color theme="8" tint="0.39988402966399123"/>
      </left>
      <right style="hair">
        <color theme="8" tint="0.39988402966399123"/>
      </right>
      <top style="hair">
        <color rgb="FFFF0000"/>
      </top>
      <bottom style="hair">
        <color theme="8" tint="0.39988402966399123"/>
      </bottom>
      <diagonal/>
    </border>
    <border>
      <left style="hair">
        <color rgb="FFFF0000"/>
      </left>
      <right style="hair">
        <color theme="8" tint="0.39988402966399123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theme="8" tint="0.39988402966399123"/>
      </left>
      <right style="hair">
        <color theme="8" tint="0.39988402966399123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rgb="FFFF0000"/>
      </left>
      <right style="hair">
        <color theme="8" tint="0.39988402966399123"/>
      </right>
      <top style="hair">
        <color theme="8" tint="0.39988402966399123"/>
      </top>
      <bottom style="hair">
        <color rgb="FFFF0000"/>
      </bottom>
      <diagonal/>
    </border>
    <border>
      <left style="hair">
        <color theme="8" tint="0.39988402966399123"/>
      </left>
      <right style="hair">
        <color theme="8" tint="0.39988402966399123"/>
      </right>
      <top style="hair">
        <color theme="8" tint="0.39988402966399123"/>
      </top>
      <bottom style="hair">
        <color rgb="FFFF0000"/>
      </bottom>
      <diagonal/>
    </border>
    <border>
      <left style="thin">
        <color theme="8" tint="0.39991454817346722"/>
      </left>
      <right/>
      <top/>
      <bottom style="hair">
        <color rgb="FFC00000"/>
      </bottom>
      <diagonal/>
    </border>
    <border>
      <left style="thin">
        <color theme="8" tint="0.39991454817346722"/>
      </left>
      <right/>
      <top style="hair">
        <color rgb="FFC00000"/>
      </top>
      <bottom/>
      <diagonal/>
    </border>
    <border>
      <left style="hair">
        <color rgb="FFFF0000"/>
      </left>
      <right style="hair">
        <color theme="8" tint="0.39988402966399123"/>
      </right>
      <top/>
      <bottom style="hair">
        <color theme="8" tint="0.39988402966399123"/>
      </bottom>
      <diagonal/>
    </border>
    <border>
      <left style="hair">
        <color theme="8" tint="0.39988402966399123"/>
      </left>
      <right style="hair">
        <color theme="8" tint="0.39988402966399123"/>
      </right>
      <top/>
      <bottom style="hair">
        <color theme="8" tint="0.39988402966399123"/>
      </bottom>
      <diagonal/>
    </border>
    <border>
      <left style="thin">
        <color theme="8" tint="0.39991454817346722"/>
      </left>
      <right style="hair">
        <color rgb="FFC00000"/>
      </right>
      <top style="hair">
        <color rgb="FFC00000"/>
      </top>
      <bottom/>
      <diagonal/>
    </border>
    <border>
      <left style="hair">
        <color rgb="FFC0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thin">
        <color theme="8" tint="0.39991454817346722"/>
      </left>
      <right style="hair">
        <color rgb="FFC00000"/>
      </right>
      <top/>
      <bottom/>
      <diagonal/>
    </border>
    <border>
      <left style="hair">
        <color rgb="FFC0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thin">
        <color theme="8" tint="0.39991454817346722"/>
      </left>
      <right style="hair">
        <color rgb="FFC00000"/>
      </right>
      <top/>
      <bottom style="hair">
        <color rgb="FFC00000"/>
      </bottom>
      <diagonal/>
    </border>
    <border>
      <left style="hair">
        <color rgb="FFC00000"/>
      </left>
      <right style="hair">
        <color theme="8" tint="0.39991454817346722"/>
      </right>
      <top style="hair">
        <color theme="8" tint="0.39991454817346722"/>
      </top>
      <bottom style="hair">
        <color rgb="FFC0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C00000"/>
      </bottom>
      <diagonal/>
    </border>
    <border>
      <left style="hair">
        <color rgb="FFC00000"/>
      </left>
      <right style="hair">
        <color theme="8" tint="0.39991454817346722"/>
      </right>
      <top style="hair">
        <color rgb="FFC0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C00000"/>
      </top>
      <bottom style="hair">
        <color theme="8" tint="0.39991454817346722"/>
      </bottom>
      <diagonal/>
    </border>
    <border>
      <left style="thin">
        <color theme="8" tint="0.39991454817346722"/>
      </left>
      <right style="hair">
        <color theme="8" tint="0.39991454817346722"/>
      </right>
      <top style="hair">
        <color rgb="FFC00000"/>
      </top>
      <bottom style="hair">
        <color theme="8" tint="0.39991454817346722"/>
      </bottom>
      <diagonal/>
    </border>
    <border>
      <left style="thin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/>
      <right style="thin">
        <color theme="8" tint="0.39988402966399123"/>
      </right>
      <top style="thin">
        <color theme="8" tint="0.39991454817346722"/>
      </top>
      <bottom/>
      <diagonal/>
    </border>
    <border>
      <left/>
      <right style="thin">
        <color theme="8" tint="0.39988402966399123"/>
      </right>
      <top/>
      <bottom/>
      <diagonal/>
    </border>
    <border>
      <left/>
      <right style="thin">
        <color theme="8" tint="0.39988402966399123"/>
      </right>
      <top/>
      <bottom style="thin">
        <color theme="8" tint="0.39991454817346722"/>
      </bottom>
      <diagonal/>
    </border>
    <border>
      <left style="thin">
        <color theme="8" tint="0.39988402966399123"/>
      </left>
      <right style="thin">
        <color theme="8" tint="0.39988402966399123"/>
      </right>
      <top style="thin">
        <color theme="8" tint="0.39991454817346722"/>
      </top>
      <bottom/>
      <diagonal/>
    </border>
    <border>
      <left style="thin">
        <color theme="8" tint="0.39988402966399123"/>
      </left>
      <right style="thin">
        <color theme="8" tint="0.39988402966399123"/>
      </right>
      <top/>
      <bottom/>
      <diagonal/>
    </border>
    <border>
      <left style="thin">
        <color theme="8" tint="0.39988402966399123"/>
      </left>
      <right style="thin">
        <color rgb="FF002060"/>
      </right>
      <top style="thin">
        <color theme="8" tint="0.39988402966399123"/>
      </top>
      <bottom/>
      <diagonal/>
    </border>
    <border>
      <left style="hair">
        <color theme="8" tint="0.39988402966399123"/>
      </left>
      <right style="thin">
        <color theme="8" tint="0.39991454817346722"/>
      </right>
      <top style="thin">
        <color theme="8" tint="0.39991454817346722"/>
      </top>
      <bottom style="hair">
        <color theme="8" tint="0.39988402966399123"/>
      </bottom>
      <diagonal/>
    </border>
    <border>
      <left style="hair">
        <color theme="8" tint="0.39988402966399123"/>
      </left>
      <right style="thin">
        <color theme="8" tint="0.39991454817346722"/>
      </right>
      <top style="hair">
        <color theme="8" tint="0.39988402966399123"/>
      </top>
      <bottom/>
      <diagonal/>
    </border>
    <border>
      <left style="hair">
        <color theme="8" tint="0.39991454817346722"/>
      </left>
      <right style="thin">
        <color theme="8" tint="0.39991454817346722"/>
      </right>
      <top style="hair">
        <color rgb="FFFF0000"/>
      </top>
      <bottom style="hair">
        <color theme="8" tint="0.39988402966399123"/>
      </bottom>
      <diagonal/>
    </border>
    <border>
      <left style="hair">
        <color theme="8" tint="0.39991454817346722"/>
      </left>
      <right style="thin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theme="8" tint="0.39991454817346722"/>
      </left>
      <right style="thin">
        <color theme="8" tint="0.39991454817346722"/>
      </right>
      <top style="hair">
        <color theme="8" tint="0.39988402966399123"/>
      </top>
      <bottom style="hair">
        <color rgb="FFFF0000"/>
      </bottom>
      <diagonal/>
    </border>
    <border>
      <left style="hair">
        <color theme="8" tint="0.39988402966399123"/>
      </left>
      <right style="hair">
        <color theme="8" tint="0.39988402966399123"/>
      </right>
      <top style="hair">
        <color rgb="FFFF0000"/>
      </top>
      <bottom/>
      <diagonal/>
    </border>
    <border>
      <left style="hair">
        <color theme="8" tint="0.39988402966399123"/>
      </left>
      <right style="thin">
        <color theme="8" tint="0.39991454817346722"/>
      </right>
      <top style="hair">
        <color rgb="FFFF0000"/>
      </top>
      <bottom style="hair">
        <color theme="8" tint="0.39988402966399123"/>
      </bottom>
      <diagonal/>
    </border>
    <border>
      <left style="hair">
        <color theme="8" tint="0.39988402966399123"/>
      </left>
      <right style="hair">
        <color theme="8" tint="0.39988402966399123"/>
      </right>
      <top style="hair">
        <color theme="8" tint="0.39985351115451523"/>
      </top>
      <bottom style="hair">
        <color theme="8" tint="0.39985351115451523"/>
      </bottom>
      <diagonal/>
    </border>
    <border>
      <left style="hair">
        <color theme="8" tint="0.39988402966399123"/>
      </left>
      <right style="thin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hair">
        <color theme="8" tint="0.39988402966399123"/>
      </left>
      <right style="hair">
        <color theme="8" tint="0.39988402966399123"/>
      </right>
      <top style="hair">
        <color theme="8" tint="0.39985351115451523"/>
      </top>
      <bottom style="hair">
        <color theme="8" tint="0.39988402966399123"/>
      </bottom>
      <diagonal/>
    </border>
    <border>
      <left style="hair">
        <color theme="8" tint="0.39988402966399123"/>
      </left>
      <right style="thin">
        <color theme="8" tint="0.39991454817346722"/>
      </right>
      <top style="hair">
        <color theme="8" tint="0.39988402966399123"/>
      </top>
      <bottom style="hair">
        <color rgb="FFFF0000"/>
      </bottom>
      <diagonal/>
    </border>
    <border>
      <left style="hair">
        <color theme="8" tint="0.39988402966399123"/>
      </left>
      <right style="thin">
        <color theme="8" tint="0.39991454817346722"/>
      </right>
      <top/>
      <bottom style="hair">
        <color theme="8" tint="0.39988402966399123"/>
      </bottom>
      <diagonal/>
    </border>
    <border>
      <left style="hair">
        <color theme="8" tint="0.39991454817346722"/>
      </left>
      <right style="thin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1454817346722"/>
      </right>
      <top style="hair">
        <color theme="8" tint="0.39991454817346722"/>
      </top>
      <bottom style="hair">
        <color rgb="FFC00000"/>
      </bottom>
      <diagonal/>
    </border>
    <border>
      <left style="hair">
        <color theme="8" tint="0.39991454817346722"/>
      </left>
      <right style="thin">
        <color theme="8" tint="0.39991454817346722"/>
      </right>
      <top style="hair">
        <color rgb="FFC00000"/>
      </top>
      <bottom style="hair">
        <color theme="8" tint="0.39991454817346722"/>
      </bottom>
      <diagonal/>
    </border>
    <border>
      <left style="thin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C00000"/>
      </bottom>
      <diagonal/>
    </border>
    <border>
      <left style="thin">
        <color theme="8" tint="0.39991454817346722"/>
      </left>
      <right/>
      <top/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85351115451523"/>
      </left>
      <right style="hair">
        <color theme="8" tint="0.39991454817346722"/>
      </right>
      <top style="hair">
        <color rgb="FFFF0000"/>
      </top>
      <bottom/>
      <diagonal/>
    </border>
    <border>
      <left style="thin">
        <color theme="8" tint="0.39985351115451523"/>
      </left>
      <right style="hair">
        <color theme="8" tint="0.39991454817346722"/>
      </right>
      <top/>
      <bottom/>
      <diagonal/>
    </border>
    <border>
      <left style="thin">
        <color theme="8" tint="0.39985351115451523"/>
      </left>
      <right style="hair">
        <color theme="8" tint="0.39991454817346722"/>
      </right>
      <top/>
      <bottom style="thin">
        <color theme="8" tint="0.39988402966399123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thin">
        <color theme="8" tint="0.39988402966399123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medium">
        <color rgb="FF002060"/>
      </left>
      <right/>
      <top/>
      <bottom/>
      <diagonal/>
    </border>
    <border>
      <left style="hair">
        <color theme="8" tint="0.39991454817346722"/>
      </left>
      <right style="thin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1454817346722"/>
      </right>
      <top style="hair">
        <color theme="8" tint="0.39991454817346722"/>
      </top>
      <bottom style="thin">
        <color theme="8" tint="0.39988402966399123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95">
    <xf numFmtId="0" fontId="0" fillId="0" borderId="0" xfId="0"/>
    <xf numFmtId="49" fontId="1" fillId="0" borderId="0" xfId="0" applyNumberFormat="1" applyFont="1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shrinkToFit="1"/>
    </xf>
    <xf numFmtId="49" fontId="3" fillId="5" borderId="12" xfId="0" applyNumberFormat="1" applyFont="1" applyFill="1" applyBorder="1" applyAlignment="1">
      <alignment horizontal="center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10" xfId="1" applyNumberFormat="1" applyFont="1" applyFill="1" applyBorder="1" applyAlignment="1">
      <alignment horizontal="center"/>
    </xf>
    <xf numFmtId="49" fontId="3" fillId="5" borderId="10" xfId="0" applyNumberFormat="1" applyFont="1" applyFill="1" applyBorder="1" applyAlignment="1">
      <alignment horizontal="center"/>
    </xf>
    <xf numFmtId="0" fontId="6" fillId="7" borderId="13" xfId="0" applyFont="1" applyFill="1" applyBorder="1"/>
    <xf numFmtId="43" fontId="6" fillId="7" borderId="14" xfId="1" applyFont="1" applyFill="1" applyBorder="1" applyAlignment="1">
      <alignment vertical="center"/>
    </xf>
    <xf numFmtId="43" fontId="6" fillId="7" borderId="14" xfId="1" applyFont="1" applyFill="1" applyBorder="1" applyAlignment="1">
      <alignment horizontal="center"/>
    </xf>
    <xf numFmtId="43" fontId="7" fillId="7" borderId="14" xfId="1" applyFont="1" applyFill="1" applyBorder="1" applyAlignment="1">
      <alignment horizontal="center"/>
    </xf>
    <xf numFmtId="0" fontId="6" fillId="7" borderId="15" xfId="0" applyFont="1" applyFill="1" applyBorder="1" applyAlignment="1">
      <alignment horizontal="left"/>
    </xf>
    <xf numFmtId="43" fontId="6" fillId="7" borderId="16" xfId="1" applyFont="1" applyFill="1" applyBorder="1" applyAlignment="1">
      <alignment horizontal="center"/>
    </xf>
    <xf numFmtId="43" fontId="7" fillId="7" borderId="16" xfId="1" applyFont="1" applyFill="1" applyBorder="1" applyAlignment="1">
      <alignment horizontal="center"/>
    </xf>
    <xf numFmtId="0" fontId="6" fillId="8" borderId="17" xfId="0" applyFont="1" applyFill="1" applyBorder="1" applyAlignment="1">
      <alignment vertical="top"/>
    </xf>
    <xf numFmtId="43" fontId="8" fillId="8" borderId="18" xfId="1" applyFont="1" applyFill="1" applyBorder="1" applyAlignment="1">
      <alignment vertical="top" wrapText="1"/>
    </xf>
    <xf numFmtId="43" fontId="9" fillId="8" borderId="18" xfId="1" applyFont="1" applyFill="1" applyBorder="1" applyAlignment="1">
      <alignment vertical="center"/>
    </xf>
    <xf numFmtId="43" fontId="7" fillId="8" borderId="18" xfId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vertical="top"/>
    </xf>
    <xf numFmtId="43" fontId="8" fillId="8" borderId="20" xfId="1" applyFont="1" applyFill="1" applyBorder="1" applyAlignment="1">
      <alignment vertical="top"/>
    </xf>
    <xf numFmtId="43" fontId="6" fillId="8" borderId="20" xfId="1" applyFont="1" applyFill="1" applyBorder="1" applyAlignment="1">
      <alignment vertical="center"/>
    </xf>
    <xf numFmtId="43" fontId="7" fillId="8" borderId="20" xfId="1" applyFont="1" applyFill="1" applyBorder="1" applyAlignment="1">
      <alignment vertical="center"/>
    </xf>
    <xf numFmtId="0" fontId="6" fillId="8" borderId="21" xfId="0" applyFont="1" applyFill="1" applyBorder="1" applyAlignment="1">
      <alignment vertical="top"/>
    </xf>
    <xf numFmtId="43" fontId="8" fillId="8" borderId="22" xfId="1" applyFont="1" applyFill="1" applyBorder="1" applyAlignment="1">
      <alignment vertical="top"/>
    </xf>
    <xf numFmtId="43" fontId="6" fillId="8" borderId="22" xfId="1" applyFont="1" applyFill="1" applyBorder="1" applyAlignment="1">
      <alignment vertical="center"/>
    </xf>
    <xf numFmtId="43" fontId="7" fillId="8" borderId="22" xfId="1" applyFont="1" applyFill="1" applyBorder="1" applyAlignment="1">
      <alignment vertical="center"/>
    </xf>
    <xf numFmtId="0" fontId="6" fillId="8" borderId="23" xfId="0" applyFont="1" applyFill="1" applyBorder="1"/>
    <xf numFmtId="43" fontId="8" fillId="8" borderId="24" xfId="1" applyFont="1" applyFill="1" applyBorder="1" applyAlignment="1">
      <alignment vertical="top" wrapText="1"/>
    </xf>
    <xf numFmtId="43" fontId="6" fillId="8" borderId="24" xfId="1" applyFont="1" applyFill="1" applyBorder="1" applyAlignment="1">
      <alignment horizontal="center"/>
    </xf>
    <xf numFmtId="43" fontId="7" fillId="8" borderId="24" xfId="1" applyFont="1" applyFill="1" applyBorder="1" applyAlignment="1">
      <alignment horizontal="center"/>
    </xf>
    <xf numFmtId="0" fontId="6" fillId="8" borderId="25" xfId="0" applyFont="1" applyFill="1" applyBorder="1"/>
    <xf numFmtId="43" fontId="8" fillId="8" borderId="26" xfId="1" applyFont="1" applyFill="1" applyBorder="1" applyAlignment="1">
      <alignment vertical="top" wrapText="1"/>
    </xf>
    <xf numFmtId="43" fontId="9" fillId="8" borderId="26" xfId="1" applyFont="1" applyFill="1" applyBorder="1" applyAlignment="1">
      <alignment horizontal="center"/>
    </xf>
    <xf numFmtId="43" fontId="7" fillId="8" borderId="26" xfId="1" applyFont="1" applyFill="1" applyBorder="1" applyAlignment="1">
      <alignment horizontal="center"/>
    </xf>
    <xf numFmtId="43" fontId="8" fillId="8" borderId="26" xfId="1" applyFont="1" applyFill="1" applyBorder="1" applyAlignment="1">
      <alignment horizontal="left" vertical="top"/>
    </xf>
    <xf numFmtId="43" fontId="8" fillId="8" borderId="26" xfId="1" applyFont="1" applyFill="1" applyBorder="1" applyAlignment="1">
      <alignment vertical="top"/>
    </xf>
    <xf numFmtId="0" fontId="6" fillId="8" borderId="25" xfId="0" applyFont="1" applyFill="1" applyBorder="1" applyAlignment="1">
      <alignment vertical="top"/>
    </xf>
    <xf numFmtId="43" fontId="8" fillId="8" borderId="26" xfId="1" applyFont="1" applyFill="1" applyBorder="1" applyAlignment="1">
      <alignment vertical="center" wrapText="1"/>
    </xf>
    <xf numFmtId="43" fontId="5" fillId="8" borderId="26" xfId="1" applyFont="1" applyFill="1" applyBorder="1" applyAlignment="1">
      <alignment horizontal="center"/>
    </xf>
    <xf numFmtId="43" fontId="8" fillId="8" borderId="26" xfId="1" applyFont="1" applyFill="1" applyBorder="1" applyAlignment="1">
      <alignment vertical="center"/>
    </xf>
    <xf numFmtId="43" fontId="6" fillId="8" borderId="26" xfId="1" applyFont="1" applyFill="1" applyBorder="1" applyAlignment="1">
      <alignment horizontal="center"/>
    </xf>
    <xf numFmtId="0" fontId="6" fillId="8" borderId="27" xfId="0" applyFont="1" applyFill="1" applyBorder="1" applyAlignment="1">
      <alignment vertical="top"/>
    </xf>
    <xf numFmtId="43" fontId="8" fillId="8" borderId="28" xfId="1" applyFont="1" applyFill="1" applyBorder="1" applyAlignment="1">
      <alignment vertical="center"/>
    </xf>
    <xf numFmtId="43" fontId="6" fillId="8" borderId="28" xfId="1" applyFont="1" applyFill="1" applyBorder="1" applyAlignment="1">
      <alignment horizontal="center"/>
    </xf>
    <xf numFmtId="43" fontId="7" fillId="8" borderId="28" xfId="1" applyFont="1" applyFill="1" applyBorder="1" applyAlignment="1">
      <alignment horizontal="center"/>
    </xf>
    <xf numFmtId="0" fontId="8" fillId="8" borderId="24" xfId="0" applyFont="1" applyFill="1" applyBorder="1"/>
    <xf numFmtId="43" fontId="9" fillId="8" borderId="24" xfId="1" applyFont="1" applyFill="1" applyBorder="1"/>
    <xf numFmtId="43" fontId="7" fillId="8" borderId="24" xfId="1" applyFont="1" applyFill="1" applyBorder="1"/>
    <xf numFmtId="0" fontId="8" fillId="8" borderId="26" xfId="0" applyFont="1" applyFill="1" applyBorder="1"/>
    <xf numFmtId="43" fontId="6" fillId="8" borderId="26" xfId="1" applyFont="1" applyFill="1" applyBorder="1"/>
    <xf numFmtId="43" fontId="7" fillId="8" borderId="26" xfId="1" applyFont="1" applyFill="1" applyBorder="1"/>
    <xf numFmtId="0" fontId="6" fillId="8" borderId="27" xfId="0" applyFont="1" applyFill="1" applyBorder="1"/>
    <xf numFmtId="0" fontId="8" fillId="8" borderId="28" xfId="0" applyFont="1" applyFill="1" applyBorder="1"/>
    <xf numFmtId="43" fontId="6" fillId="8" borderId="28" xfId="1" applyFont="1" applyFill="1" applyBorder="1"/>
    <xf numFmtId="43" fontId="7" fillId="8" borderId="28" xfId="1" applyFont="1" applyFill="1" applyBorder="1"/>
    <xf numFmtId="43" fontId="8" fillId="8" borderId="24" xfId="1" applyFont="1" applyFill="1" applyBorder="1" applyAlignment="1">
      <alignment horizontal="left"/>
    </xf>
    <xf numFmtId="43" fontId="8" fillId="8" borderId="26" xfId="1" applyFont="1" applyFill="1" applyBorder="1" applyAlignment="1">
      <alignment horizontal="left"/>
    </xf>
    <xf numFmtId="43" fontId="8" fillId="8" borderId="26" xfId="1" applyFont="1" applyFill="1" applyBorder="1" applyAlignment="1">
      <alignment horizontal="center"/>
    </xf>
    <xf numFmtId="43" fontId="8" fillId="8" borderId="28" xfId="1" applyFont="1" applyFill="1" applyBorder="1" applyAlignment="1">
      <alignment horizontal="center"/>
    </xf>
    <xf numFmtId="43" fontId="9" fillId="8" borderId="28" xfId="1" applyFont="1" applyFill="1" applyBorder="1" applyAlignment="1">
      <alignment horizontal="center"/>
    </xf>
    <xf numFmtId="0" fontId="6" fillId="8" borderId="31" xfId="0" applyFont="1" applyFill="1" applyBorder="1"/>
    <xf numFmtId="43" fontId="8" fillId="8" borderId="32" xfId="1" applyFont="1" applyFill="1" applyBorder="1" applyAlignment="1">
      <alignment horizontal="center"/>
    </xf>
    <xf numFmtId="43" fontId="6" fillId="8" borderId="32" xfId="1" applyFont="1" applyFill="1" applyBorder="1" applyAlignment="1">
      <alignment horizontal="center"/>
    </xf>
    <xf numFmtId="43" fontId="7" fillId="8" borderId="32" xfId="1" applyFont="1" applyFill="1" applyBorder="1" applyAlignment="1">
      <alignment horizontal="center"/>
    </xf>
    <xf numFmtId="43" fontId="10" fillId="8" borderId="26" xfId="1" applyFont="1" applyFill="1" applyBorder="1" applyAlignment="1">
      <alignment horizontal="center"/>
    </xf>
    <xf numFmtId="43" fontId="8" fillId="8" borderId="28" xfId="1" applyFont="1" applyFill="1" applyBorder="1" applyAlignment="1">
      <alignment horizontal="left"/>
    </xf>
    <xf numFmtId="0" fontId="6" fillId="10" borderId="34" xfId="0" applyFont="1" applyFill="1" applyBorder="1"/>
    <xf numFmtId="43" fontId="8" fillId="10" borderId="35" xfId="1" applyFont="1" applyFill="1" applyBorder="1" applyAlignment="1">
      <alignment horizontal="left"/>
    </xf>
    <xf numFmtId="43" fontId="6" fillId="10" borderId="36" xfId="1" applyFont="1" applyFill="1" applyBorder="1" applyAlignment="1">
      <alignment horizontal="center"/>
    </xf>
    <xf numFmtId="43" fontId="7" fillId="10" borderId="35" xfId="1" applyFont="1" applyFill="1" applyBorder="1" applyAlignment="1">
      <alignment horizontal="center"/>
    </xf>
    <xf numFmtId="0" fontId="6" fillId="10" borderId="38" xfId="0" applyFont="1" applyFill="1" applyBorder="1"/>
    <xf numFmtId="43" fontId="10" fillId="10" borderId="35" xfId="1" applyFont="1" applyFill="1" applyBorder="1" applyAlignment="1">
      <alignment horizontal="center"/>
    </xf>
    <xf numFmtId="43" fontId="6" fillId="10" borderId="35" xfId="1" applyFont="1" applyFill="1" applyBorder="1" applyAlignment="1">
      <alignment horizontal="center"/>
    </xf>
    <xf numFmtId="0" fontId="6" fillId="10" borderId="40" xfId="0" applyFont="1" applyFill="1" applyBorder="1"/>
    <xf numFmtId="43" fontId="8" fillId="10" borderId="41" xfId="1" applyFont="1" applyFill="1" applyBorder="1" applyAlignment="1">
      <alignment horizontal="left"/>
    </xf>
    <xf numFmtId="43" fontId="6" fillId="10" borderId="41" xfId="1" applyFont="1" applyFill="1" applyBorder="1" applyAlignment="1">
      <alignment horizontal="center"/>
    </xf>
    <xf numFmtId="43" fontId="7" fillId="10" borderId="41" xfId="1" applyFont="1" applyFill="1" applyBorder="1" applyAlignment="1">
      <alignment horizontal="center"/>
    </xf>
    <xf numFmtId="0" fontId="6" fillId="10" borderId="42" xfId="0" applyFont="1" applyFill="1" applyBorder="1"/>
    <xf numFmtId="0" fontId="8" fillId="10" borderId="43" xfId="0" applyFont="1" applyFill="1" applyBorder="1" applyAlignment="1">
      <alignment horizontal="left"/>
    </xf>
    <xf numFmtId="43" fontId="5" fillId="10" borderId="43" xfId="1" applyFont="1" applyFill="1" applyBorder="1" applyAlignment="1">
      <alignment horizontal="center"/>
    </xf>
    <xf numFmtId="43" fontId="7" fillId="10" borderId="43" xfId="1" applyFont="1" applyFill="1" applyBorder="1" applyAlignment="1">
      <alignment horizontal="center"/>
    </xf>
    <xf numFmtId="0" fontId="8" fillId="10" borderId="35" xfId="0" applyFont="1" applyFill="1" applyBorder="1" applyAlignment="1">
      <alignment horizontal="left"/>
    </xf>
    <xf numFmtId="0" fontId="8" fillId="10" borderId="41" xfId="0" applyFont="1" applyFill="1" applyBorder="1" applyAlignment="1">
      <alignment horizontal="left"/>
    </xf>
    <xf numFmtId="0" fontId="8" fillId="10" borderId="43" xfId="0" applyFont="1" applyFill="1" applyBorder="1"/>
    <xf numFmtId="43" fontId="9" fillId="10" borderId="43" xfId="1" applyFont="1" applyFill="1" applyBorder="1" applyAlignment="1">
      <alignment horizontal="center"/>
    </xf>
    <xf numFmtId="0" fontId="8" fillId="10" borderId="35" xfId="0" applyFont="1" applyFill="1" applyBorder="1"/>
    <xf numFmtId="0" fontId="8" fillId="10" borderId="41" xfId="0" applyFont="1" applyFill="1" applyBorder="1"/>
    <xf numFmtId="0" fontId="6" fillId="10" borderId="43" xfId="0" applyFont="1" applyFill="1" applyBorder="1"/>
    <xf numFmtId="0" fontId="6" fillId="10" borderId="35" xfId="0" applyFont="1" applyFill="1" applyBorder="1"/>
    <xf numFmtId="49" fontId="3" fillId="5" borderId="10" xfId="0" applyNumberFormat="1" applyFont="1" applyFill="1" applyBorder="1" applyAlignment="1">
      <alignment horizontal="center" shrinkToFit="1"/>
    </xf>
    <xf numFmtId="49" fontId="3" fillId="5" borderId="51" xfId="0" applyNumberFormat="1" applyFont="1" applyFill="1" applyBorder="1" applyAlignment="1">
      <alignment horizontal="center" shrinkToFit="1"/>
    </xf>
    <xf numFmtId="0" fontId="6" fillId="7" borderId="14" xfId="0" applyFont="1" applyFill="1" applyBorder="1" applyAlignment="1">
      <alignment horizontal="center" shrinkToFit="1"/>
    </xf>
    <xf numFmtId="0" fontId="6" fillId="7" borderId="52" xfId="0" applyFont="1" applyFill="1" applyBorder="1" applyAlignment="1">
      <alignment shrinkToFit="1"/>
    </xf>
    <xf numFmtId="0" fontId="6" fillId="7" borderId="16" xfId="0" applyFont="1" applyFill="1" applyBorder="1" applyAlignment="1">
      <alignment horizontal="center" shrinkToFit="1"/>
    </xf>
    <xf numFmtId="0" fontId="6" fillId="7" borderId="53" xfId="0" applyFont="1" applyFill="1" applyBorder="1" applyAlignment="1">
      <alignment shrinkToFit="1"/>
    </xf>
    <xf numFmtId="0" fontId="6" fillId="8" borderId="26" xfId="0" applyFont="1" applyFill="1" applyBorder="1" applyAlignment="1">
      <alignment horizontal="center" shrinkToFit="1"/>
    </xf>
    <xf numFmtId="0" fontId="6" fillId="8" borderId="54" xfId="0" applyFont="1" applyFill="1" applyBorder="1" applyAlignment="1">
      <alignment vertical="center" shrinkToFit="1"/>
    </xf>
    <xf numFmtId="0" fontId="6" fillId="8" borderId="20" xfId="0" applyFont="1" applyFill="1" applyBorder="1" applyAlignment="1">
      <alignment vertical="center" shrinkToFit="1"/>
    </xf>
    <xf numFmtId="0" fontId="6" fillId="8" borderId="55" xfId="0" applyFont="1" applyFill="1" applyBorder="1" applyAlignment="1">
      <alignment vertical="center" shrinkToFit="1"/>
    </xf>
    <xf numFmtId="0" fontId="6" fillId="8" borderId="22" xfId="0" applyFont="1" applyFill="1" applyBorder="1" applyAlignment="1">
      <alignment vertical="center" shrinkToFit="1"/>
    </xf>
    <xf numFmtId="0" fontId="6" fillId="8" borderId="56" xfId="0" applyFont="1" applyFill="1" applyBorder="1" applyAlignment="1">
      <alignment vertical="center" shrinkToFit="1"/>
    </xf>
    <xf numFmtId="0" fontId="6" fillId="8" borderId="57" xfId="0" applyFont="1" applyFill="1" applyBorder="1" applyAlignment="1">
      <alignment horizontal="center" shrinkToFit="1"/>
    </xf>
    <xf numFmtId="0" fontId="6" fillId="8" borderId="58" xfId="0" applyFont="1" applyFill="1" applyBorder="1" applyAlignment="1">
      <alignment shrinkToFit="1"/>
    </xf>
    <xf numFmtId="0" fontId="6" fillId="8" borderId="59" xfId="0" applyFont="1" applyFill="1" applyBorder="1" applyAlignment="1">
      <alignment horizontal="center" vertical="center" shrinkToFit="1"/>
    </xf>
    <xf numFmtId="0" fontId="6" fillId="8" borderId="60" xfId="0" applyFont="1" applyFill="1" applyBorder="1" applyAlignment="1">
      <alignment shrinkToFit="1"/>
    </xf>
    <xf numFmtId="0" fontId="6" fillId="8" borderId="61" xfId="0" applyFont="1" applyFill="1" applyBorder="1" applyAlignment="1">
      <alignment horizontal="center" shrinkToFit="1"/>
    </xf>
    <xf numFmtId="0" fontId="6" fillId="8" borderId="28" xfId="0" applyFont="1" applyFill="1" applyBorder="1" applyAlignment="1">
      <alignment horizontal="center" shrinkToFit="1"/>
    </xf>
    <xf numFmtId="0" fontId="6" fillId="8" borderId="62" xfId="0" applyFont="1" applyFill="1" applyBorder="1" applyAlignment="1">
      <alignment shrinkToFit="1"/>
    </xf>
    <xf numFmtId="0" fontId="6" fillId="8" borderId="24" xfId="0" applyFont="1" applyFill="1" applyBorder="1" applyAlignment="1">
      <alignment horizontal="center" shrinkToFit="1"/>
    </xf>
    <xf numFmtId="0" fontId="6" fillId="8" borderId="26" xfId="0" applyFont="1" applyFill="1" applyBorder="1" applyAlignment="1">
      <alignment shrinkToFit="1"/>
    </xf>
    <xf numFmtId="0" fontId="6" fillId="8" borderId="28" xfId="0" applyFont="1" applyFill="1" applyBorder="1" applyAlignment="1">
      <alignment shrinkToFit="1"/>
    </xf>
    <xf numFmtId="0" fontId="6" fillId="8" borderId="32" xfId="0" applyFont="1" applyFill="1" applyBorder="1" applyAlignment="1">
      <alignment horizontal="center" shrinkToFit="1"/>
    </xf>
    <xf numFmtId="0" fontId="6" fillId="8" borderId="63" xfId="0" applyFont="1" applyFill="1" applyBorder="1" applyAlignment="1">
      <alignment shrinkToFit="1"/>
    </xf>
    <xf numFmtId="0" fontId="6" fillId="10" borderId="64" xfId="0" applyFont="1" applyFill="1" applyBorder="1" applyAlignment="1">
      <alignment shrinkToFit="1"/>
    </xf>
    <xf numFmtId="0" fontId="6" fillId="10" borderId="35" xfId="0" applyFont="1" applyFill="1" applyBorder="1" applyAlignment="1">
      <alignment horizontal="center" shrinkToFit="1"/>
    </xf>
    <xf numFmtId="0" fontId="6" fillId="10" borderId="41" xfId="0" applyFont="1" applyFill="1" applyBorder="1" applyAlignment="1">
      <alignment horizontal="center" shrinkToFit="1"/>
    </xf>
    <xf numFmtId="0" fontId="6" fillId="10" borderId="65" xfId="0" applyFont="1" applyFill="1" applyBorder="1" applyAlignment="1">
      <alignment shrinkToFit="1"/>
    </xf>
    <xf numFmtId="0" fontId="6" fillId="10" borderId="43" xfId="0" applyFont="1" applyFill="1" applyBorder="1" applyAlignment="1">
      <alignment horizontal="center" shrinkToFit="1"/>
    </xf>
    <xf numFmtId="0" fontId="6" fillId="10" borderId="66" xfId="0" applyFont="1" applyFill="1" applyBorder="1" applyAlignment="1">
      <alignment shrinkToFit="1"/>
    </xf>
    <xf numFmtId="0" fontId="6" fillId="10" borderId="41" xfId="0" applyFont="1" applyFill="1" applyBorder="1"/>
    <xf numFmtId="43" fontId="9" fillId="10" borderId="43" xfId="1" applyFont="1" applyFill="1" applyBorder="1" applyAlignment="1">
      <alignment vertical="center"/>
    </xf>
    <xf numFmtId="43" fontId="6" fillId="10" borderId="35" xfId="1" applyFont="1" applyFill="1" applyBorder="1" applyAlignment="1">
      <alignment vertical="center"/>
    </xf>
    <xf numFmtId="43" fontId="6" fillId="10" borderId="41" xfId="1" applyFont="1" applyFill="1" applyBorder="1" applyAlignment="1">
      <alignment vertical="center"/>
    </xf>
    <xf numFmtId="0" fontId="6" fillId="10" borderId="69" xfId="0" applyFont="1" applyFill="1" applyBorder="1"/>
    <xf numFmtId="0" fontId="8" fillId="10" borderId="69" xfId="0" applyFont="1" applyFill="1" applyBorder="1"/>
    <xf numFmtId="43" fontId="6" fillId="10" borderId="69" xfId="1" applyFont="1" applyFill="1" applyBorder="1" applyAlignment="1">
      <alignment vertical="center"/>
    </xf>
    <xf numFmtId="43" fontId="7" fillId="10" borderId="69" xfId="1" applyFont="1" applyFill="1" applyBorder="1" applyAlignment="1">
      <alignment horizontal="center"/>
    </xf>
    <xf numFmtId="0" fontId="6" fillId="10" borderId="36" xfId="0" applyFont="1" applyFill="1" applyBorder="1"/>
    <xf numFmtId="0" fontId="8" fillId="10" borderId="36" xfId="0" applyFont="1" applyFill="1" applyBorder="1"/>
    <xf numFmtId="43" fontId="6" fillId="10" borderId="36" xfId="1" applyFont="1" applyFill="1" applyBorder="1" applyAlignment="1">
      <alignment vertical="center"/>
    </xf>
    <xf numFmtId="43" fontId="7" fillId="10" borderId="36" xfId="1" applyFont="1" applyFill="1" applyBorder="1" applyAlignment="1">
      <alignment horizontal="center"/>
    </xf>
    <xf numFmtId="0" fontId="6" fillId="10" borderId="73" xfId="0" applyFont="1" applyFill="1" applyBorder="1"/>
    <xf numFmtId="0" fontId="8" fillId="10" borderId="73" xfId="0" applyFont="1" applyFill="1" applyBorder="1"/>
    <xf numFmtId="43" fontId="6" fillId="10" borderId="73" xfId="1" applyFont="1" applyFill="1" applyBorder="1" applyAlignment="1">
      <alignment vertical="center"/>
    </xf>
    <xf numFmtId="43" fontId="7" fillId="10" borderId="73" xfId="1" applyFont="1" applyFill="1" applyBorder="1" applyAlignment="1">
      <alignment horizontal="center"/>
    </xf>
    <xf numFmtId="0" fontId="11" fillId="0" borderId="0" xfId="0" applyFont="1"/>
    <xf numFmtId="0" fontId="12" fillId="3" borderId="74" xfId="0" applyFont="1" applyFill="1" applyBorder="1" applyAlignment="1">
      <alignment horizontal="center" vertical="center"/>
    </xf>
    <xf numFmtId="43" fontId="13" fillId="3" borderId="74" xfId="0" applyNumberFormat="1" applyFont="1" applyFill="1" applyBorder="1" applyAlignment="1">
      <alignment horizontal="center" vertical="center"/>
    </xf>
    <xf numFmtId="43" fontId="14" fillId="3" borderId="75" xfId="0" applyNumberFormat="1" applyFont="1" applyFill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6" fillId="10" borderId="66" xfId="0" applyFont="1" applyFill="1" applyBorder="1" applyAlignment="1">
      <alignment vertical="center" wrapText="1" shrinkToFit="1"/>
    </xf>
    <xf numFmtId="0" fontId="6" fillId="10" borderId="69" xfId="0" applyFont="1" applyFill="1" applyBorder="1" applyAlignment="1">
      <alignment horizontal="center" shrinkToFit="1"/>
    </xf>
    <xf numFmtId="0" fontId="6" fillId="10" borderId="77" xfId="0" applyFont="1" applyFill="1" applyBorder="1" applyAlignment="1">
      <alignment shrinkToFit="1"/>
    </xf>
    <xf numFmtId="0" fontId="6" fillId="10" borderId="78" xfId="0" applyFont="1" applyFill="1" applyBorder="1" applyAlignment="1">
      <alignment shrinkToFit="1"/>
    </xf>
    <xf numFmtId="0" fontId="6" fillId="10" borderId="73" xfId="0" applyFont="1" applyFill="1" applyBorder="1" applyAlignment="1">
      <alignment horizontal="center" shrinkToFit="1"/>
    </xf>
    <xf numFmtId="0" fontId="6" fillId="10" borderId="79" xfId="0" applyFont="1" applyFill="1" applyBorder="1" applyAlignment="1">
      <alignment shrinkToFi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4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5" fillId="0" borderId="7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top"/>
    </xf>
    <xf numFmtId="0" fontId="5" fillId="6" borderId="3" xfId="0" applyFont="1" applyFill="1" applyBorder="1" applyAlignment="1">
      <alignment horizontal="center" vertical="top"/>
    </xf>
    <xf numFmtId="0" fontId="5" fillId="6" borderId="29" xfId="0" applyFont="1" applyFill="1" applyBorder="1" applyAlignment="1">
      <alignment horizontal="center" vertical="top"/>
    </xf>
    <xf numFmtId="0" fontId="5" fillId="6" borderId="30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6" fillId="9" borderId="33" xfId="0" applyFont="1" applyFill="1" applyBorder="1" applyAlignment="1">
      <alignment horizontal="center" vertical="top"/>
    </xf>
    <xf numFmtId="0" fontId="6" fillId="9" borderId="37" xfId="0" applyFont="1" applyFill="1" applyBorder="1" applyAlignment="1">
      <alignment horizontal="center" vertical="top"/>
    </xf>
    <xf numFmtId="0" fontId="6" fillId="9" borderId="39" xfId="0" applyFont="1" applyFill="1" applyBorder="1" applyAlignment="1">
      <alignment horizontal="center" vertical="top"/>
    </xf>
    <xf numFmtId="0" fontId="5" fillId="9" borderId="33" xfId="0" applyFont="1" applyFill="1" applyBorder="1" applyAlignment="1">
      <alignment horizontal="center" vertical="top"/>
    </xf>
    <xf numFmtId="0" fontId="5" fillId="9" borderId="37" xfId="0" applyFont="1" applyFill="1" applyBorder="1" applyAlignment="1">
      <alignment horizontal="center" vertical="top"/>
    </xf>
    <xf numFmtId="0" fontId="5" fillId="9" borderId="39" xfId="0" applyFont="1" applyFill="1" applyBorder="1" applyAlignment="1">
      <alignment horizontal="center" vertical="top"/>
    </xf>
    <xf numFmtId="0" fontId="5" fillId="9" borderId="44" xfId="0" applyFont="1" applyFill="1" applyBorder="1" applyAlignment="1">
      <alignment horizontal="center" vertical="top"/>
    </xf>
    <xf numFmtId="0" fontId="5" fillId="9" borderId="45" xfId="0" applyFont="1" applyFill="1" applyBorder="1" applyAlignment="1">
      <alignment horizontal="center" vertical="top"/>
    </xf>
    <xf numFmtId="0" fontId="5" fillId="9" borderId="67" xfId="0" applyFont="1" applyFill="1" applyBorder="1" applyAlignment="1">
      <alignment horizontal="center" vertical="top"/>
    </xf>
    <xf numFmtId="0" fontId="5" fillId="9" borderId="30" xfId="0" applyFont="1" applyFill="1" applyBorder="1" applyAlignment="1">
      <alignment horizontal="center" vertical="top"/>
    </xf>
    <xf numFmtId="0" fontId="5" fillId="9" borderId="3" xfId="0" applyFont="1" applyFill="1" applyBorder="1" applyAlignment="1">
      <alignment horizontal="center" vertical="top"/>
    </xf>
    <xf numFmtId="0" fontId="5" fillId="9" borderId="29" xfId="0" applyFont="1" applyFill="1" applyBorder="1" applyAlignment="1">
      <alignment horizontal="center" vertical="top"/>
    </xf>
    <xf numFmtId="0" fontId="5" fillId="9" borderId="68" xfId="0" applyFont="1" applyFill="1" applyBorder="1" applyAlignment="1">
      <alignment horizontal="center" vertical="top"/>
    </xf>
    <xf numFmtId="0" fontId="5" fillId="9" borderId="70" xfId="0" applyFont="1" applyFill="1" applyBorder="1" applyAlignment="1">
      <alignment horizontal="center" vertical="top"/>
    </xf>
    <xf numFmtId="0" fontId="5" fillId="9" borderId="71" xfId="0" applyFont="1" applyFill="1" applyBorder="1" applyAlignment="1">
      <alignment horizontal="center" vertical="top"/>
    </xf>
    <xf numFmtId="0" fontId="5" fillId="9" borderId="72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 shrinkToFit="1"/>
    </xf>
    <xf numFmtId="0" fontId="3" fillId="4" borderId="50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7" xfId="0" applyFont="1" applyFill="1" applyBorder="1" applyAlignment="1">
      <alignment horizontal="center" vertical="center" wrapText="1" shrinkToFit="1"/>
    </xf>
    <xf numFmtId="0" fontId="3" fillId="4" borderId="9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109</xdr:row>
      <xdr:rowOff>106074</xdr:rowOff>
    </xdr:from>
    <xdr:ext cx="8026400" cy="385315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70955" y="34196020"/>
          <a:ext cx="8026400" cy="38531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พ.ต.ต.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ศิวกร ศิริพุทธ)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สว.สภ.ปากรอ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13   ก.ค. 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110</xdr:row>
      <xdr:rowOff>219425</xdr:rowOff>
    </xdr:from>
    <xdr:ext cx="4234545" cy="152682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11200" y="34566225"/>
          <a:ext cx="4234180" cy="152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ร.ต.อ.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( วิทุล ทองเหม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รองสว.(ป.)สภ.ปากรอ</a:t>
          </a:r>
          <a:endParaRPr lang="th-TH" sz="2400" baseline="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13  ก.ค..256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24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323274</xdr:rowOff>
    </xdr:from>
    <xdr:to>
      <xdr:col>1</xdr:col>
      <xdr:colOff>3278909</xdr:colOff>
      <xdr:row>3</xdr:row>
      <xdr:rowOff>162494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30" y="323215"/>
          <a:ext cx="3622675" cy="1313180"/>
        </a:xfrm>
        <a:prstGeom prst="rect">
          <a:avLst/>
        </a:prstGeom>
      </xdr:spPr>
    </xdr:pic>
    <xdr:clientData/>
  </xdr:twoCellAnchor>
  <xdr:twoCellAnchor>
    <xdr:from>
      <xdr:col>1</xdr:col>
      <xdr:colOff>2011892</xdr:colOff>
      <xdr:row>109</xdr:row>
      <xdr:rowOff>106892</xdr:rowOff>
    </xdr:from>
    <xdr:to>
      <xdr:col>1</xdr:col>
      <xdr:colOff>3069167</xdr:colOff>
      <xdr:row>112</xdr:row>
      <xdr:rowOff>179917</xdr:rowOff>
    </xdr:to>
    <xdr:pic>
      <xdr:nvPicPr>
        <xdr:cNvPr id="6" name="รูปภาพ 3">
          <a:extLst>
            <a:ext uri="{FF2B5EF4-FFF2-40B4-BE49-F238E27FC236}">
              <a16:creationId xmlns:a16="http://schemas.microsoft.com/office/drawing/2014/main" id="{488A3A8D-EEC8-46D9-B15D-DBDF4EC3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722" t="-10745" r="-11230" b="-15820"/>
        <a:stretch>
          <a:fillRect/>
        </a:stretch>
      </xdr:blipFill>
      <xdr:spPr bwMode="auto">
        <a:xfrm>
          <a:off x="2466975" y="31243059"/>
          <a:ext cx="1057275" cy="83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349250</xdr:colOff>
      <xdr:row>115</xdr:row>
      <xdr:rowOff>179916</xdr:rowOff>
    </xdr:from>
    <xdr:to>
      <xdr:col>5</xdr:col>
      <xdr:colOff>375708</xdr:colOff>
      <xdr:row>117</xdr:row>
      <xdr:rowOff>106891</xdr:rowOff>
    </xdr:to>
    <xdr:pic>
      <xdr:nvPicPr>
        <xdr:cNvPr id="8" name="รูปภาพ 2">
          <a:extLst>
            <a:ext uri="{FF2B5EF4-FFF2-40B4-BE49-F238E27FC236}">
              <a16:creationId xmlns:a16="http://schemas.microsoft.com/office/drawing/2014/main" id="{B5773BFE-5399-454A-8A6B-6015D6C3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583" y="32840083"/>
          <a:ext cx="619125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23"/>
  <sheetViews>
    <sheetView tabSelected="1" showWhiteSpace="0" view="pageBreakPreview" zoomScale="66" zoomScaleNormal="66" zoomScaleSheetLayoutView="66" zoomScalePageLayoutView="60" workbookViewId="0">
      <selection activeCell="A4" sqref="A4:J4"/>
    </sheetView>
  </sheetViews>
  <sheetFormatPr defaultColWidth="9" defaultRowHeight="20.25"/>
  <cols>
    <col min="1" max="1" width="6" style="3" customWidth="1"/>
    <col min="2" max="2" width="56.5" style="3" customWidth="1"/>
    <col min="3" max="3" width="34" style="3" customWidth="1"/>
    <col min="4" max="4" width="22.25" style="3" customWidth="1"/>
    <col min="5" max="8" width="7.75" style="3" customWidth="1"/>
    <col min="9" max="9" width="16.5" style="4" customWidth="1"/>
    <col min="10" max="10" width="39.5" style="4" customWidth="1"/>
    <col min="11" max="16384" width="9" style="3"/>
  </cols>
  <sheetData>
    <row r="1" spans="1:10" ht="39" customHeight="1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1"/>
    </row>
    <row r="2" spans="1:10" ht="39" customHeight="1">
      <c r="A2" s="152" t="s">
        <v>193</v>
      </c>
      <c r="B2" s="153"/>
      <c r="C2" s="153"/>
      <c r="D2" s="153"/>
      <c r="E2" s="153"/>
      <c r="F2" s="153"/>
      <c r="G2" s="153"/>
      <c r="H2" s="153"/>
      <c r="I2" s="153"/>
      <c r="J2" s="154"/>
    </row>
    <row r="3" spans="1:10" ht="39" customHeight="1">
      <c r="A3" s="152" t="s">
        <v>1</v>
      </c>
      <c r="B3" s="153"/>
      <c r="C3" s="153"/>
      <c r="D3" s="153"/>
      <c r="E3" s="153"/>
      <c r="F3" s="153"/>
      <c r="G3" s="153"/>
      <c r="H3" s="153"/>
      <c r="I3" s="153"/>
      <c r="J3" s="154"/>
    </row>
    <row r="4" spans="1:10" ht="39" customHeight="1">
      <c r="A4" s="155"/>
      <c r="B4" s="156"/>
      <c r="C4" s="156"/>
      <c r="D4" s="156"/>
      <c r="E4" s="156"/>
      <c r="F4" s="156"/>
      <c r="G4" s="156"/>
      <c r="H4" s="156"/>
      <c r="I4" s="156"/>
      <c r="J4" s="157"/>
    </row>
    <row r="5" spans="1:10">
      <c r="A5" s="161" t="s">
        <v>2</v>
      </c>
      <c r="B5" s="185" t="s">
        <v>3</v>
      </c>
      <c r="C5" s="185" t="s">
        <v>4</v>
      </c>
      <c r="D5" s="158" t="s">
        <v>5</v>
      </c>
      <c r="E5" s="158"/>
      <c r="F5" s="158"/>
      <c r="G5" s="158"/>
      <c r="H5" s="158"/>
      <c r="I5" s="190" t="s">
        <v>6</v>
      </c>
      <c r="J5" s="193" t="s">
        <v>7</v>
      </c>
    </row>
    <row r="6" spans="1:10">
      <c r="A6" s="162"/>
      <c r="B6" s="186"/>
      <c r="C6" s="186"/>
      <c r="D6" s="187" t="s">
        <v>8</v>
      </c>
      <c r="E6" s="189" t="s">
        <v>9</v>
      </c>
      <c r="F6" s="189" t="s">
        <v>10</v>
      </c>
      <c r="G6" s="187" t="s">
        <v>11</v>
      </c>
      <c r="H6" s="187" t="s">
        <v>12</v>
      </c>
      <c r="I6" s="191"/>
      <c r="J6" s="194"/>
    </row>
    <row r="7" spans="1:10">
      <c r="A7" s="162"/>
      <c r="B7" s="186"/>
      <c r="C7" s="186"/>
      <c r="D7" s="188"/>
      <c r="E7" s="188"/>
      <c r="F7" s="188"/>
      <c r="G7" s="188"/>
      <c r="H7" s="188"/>
      <c r="I7" s="192"/>
      <c r="J7" s="194"/>
    </row>
    <row r="8" spans="1:10" s="1" customFormat="1">
      <c r="A8" s="5" t="s">
        <v>13</v>
      </c>
      <c r="B8" s="6" t="s">
        <v>14</v>
      </c>
      <c r="C8" s="7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91" t="s">
        <v>21</v>
      </c>
      <c r="J8" s="92" t="s">
        <v>22</v>
      </c>
    </row>
    <row r="9" spans="1:10" ht="23.45" customHeight="1">
      <c r="A9" s="163">
        <v>1</v>
      </c>
      <c r="B9" s="9" t="s">
        <v>23</v>
      </c>
      <c r="C9" s="10"/>
      <c r="D9" s="11"/>
      <c r="E9" s="12"/>
      <c r="F9" s="12"/>
      <c r="G9" s="12"/>
      <c r="H9" s="12"/>
      <c r="I9" s="93"/>
      <c r="J9" s="94"/>
    </row>
    <row r="10" spans="1:10" ht="23.45" customHeight="1">
      <c r="A10" s="164"/>
      <c r="B10" s="13" t="s">
        <v>24</v>
      </c>
      <c r="C10" s="14"/>
      <c r="D10" s="14"/>
      <c r="E10" s="15"/>
      <c r="F10" s="15"/>
      <c r="G10" s="15"/>
      <c r="H10" s="15"/>
      <c r="I10" s="95"/>
      <c r="J10" s="96"/>
    </row>
    <row r="11" spans="1:10" ht="23.45" customHeight="1">
      <c r="A11" s="164"/>
      <c r="B11" s="16" t="s">
        <v>25</v>
      </c>
      <c r="C11" s="17" t="s">
        <v>26</v>
      </c>
      <c r="D11" s="18">
        <f>22500+7600+7700</f>
        <v>37800</v>
      </c>
      <c r="E11" s="19" t="s">
        <v>27</v>
      </c>
      <c r="F11" s="19" t="s">
        <v>27</v>
      </c>
      <c r="G11" s="19" t="s">
        <v>27</v>
      </c>
      <c r="H11" s="19" t="s">
        <v>27</v>
      </c>
      <c r="I11" s="97" t="s">
        <v>28</v>
      </c>
      <c r="J11" s="98" t="s">
        <v>29</v>
      </c>
    </row>
    <row r="12" spans="1:10" ht="24" customHeight="1">
      <c r="A12" s="164"/>
      <c r="B12" s="20" t="s">
        <v>30</v>
      </c>
      <c r="C12" s="21" t="s">
        <v>31</v>
      </c>
      <c r="D12" s="22"/>
      <c r="E12" s="23"/>
      <c r="F12" s="23"/>
      <c r="G12" s="23"/>
      <c r="H12" s="23"/>
      <c r="I12" s="99"/>
      <c r="J12" s="100"/>
    </row>
    <row r="13" spans="1:10" ht="24" customHeight="1">
      <c r="A13" s="164"/>
      <c r="B13" s="20" t="s">
        <v>32</v>
      </c>
      <c r="C13" s="21"/>
      <c r="D13" s="22"/>
      <c r="E13" s="23"/>
      <c r="F13" s="23"/>
      <c r="G13" s="23"/>
      <c r="H13" s="23"/>
      <c r="I13" s="99"/>
      <c r="J13" s="100"/>
    </row>
    <row r="14" spans="1:10" ht="24" customHeight="1">
      <c r="A14" s="164"/>
      <c r="B14" s="20" t="s">
        <v>33</v>
      </c>
      <c r="C14" s="21"/>
      <c r="D14" s="22"/>
      <c r="E14" s="23"/>
      <c r="F14" s="23"/>
      <c r="G14" s="23"/>
      <c r="H14" s="23"/>
      <c r="I14" s="99"/>
      <c r="J14" s="100"/>
    </row>
    <row r="15" spans="1:10" ht="24" customHeight="1">
      <c r="A15" s="164"/>
      <c r="B15" s="20" t="s">
        <v>34</v>
      </c>
      <c r="C15" s="21"/>
      <c r="D15" s="22"/>
      <c r="E15" s="23"/>
      <c r="F15" s="23"/>
      <c r="G15" s="23"/>
      <c r="H15" s="23"/>
      <c r="I15" s="99"/>
      <c r="J15" s="100"/>
    </row>
    <row r="16" spans="1:10" ht="24" customHeight="1">
      <c r="A16" s="164"/>
      <c r="B16" s="24" t="s">
        <v>35</v>
      </c>
      <c r="C16" s="25"/>
      <c r="D16" s="26"/>
      <c r="E16" s="27"/>
      <c r="F16" s="27"/>
      <c r="G16" s="27"/>
      <c r="H16" s="27"/>
      <c r="I16" s="101"/>
      <c r="J16" s="102"/>
    </row>
    <row r="17" spans="1:10" ht="25.15" customHeight="1">
      <c r="A17" s="164"/>
      <c r="B17" s="28" t="s">
        <v>36</v>
      </c>
      <c r="C17" s="29"/>
      <c r="D17" s="30"/>
      <c r="E17" s="31"/>
      <c r="F17" s="31"/>
      <c r="G17" s="31"/>
      <c r="H17" s="31"/>
      <c r="I17" s="103"/>
      <c r="J17" s="104"/>
    </row>
    <row r="18" spans="1:10" ht="24">
      <c r="A18" s="164"/>
      <c r="B18" s="32" t="s">
        <v>37</v>
      </c>
      <c r="C18" s="33" t="s">
        <v>38</v>
      </c>
      <c r="D18" s="34">
        <v>0</v>
      </c>
      <c r="E18" s="35"/>
      <c r="F18" s="35"/>
      <c r="G18" s="35"/>
      <c r="H18" s="35"/>
      <c r="I18" s="105" t="s">
        <v>28</v>
      </c>
      <c r="J18" s="106" t="s">
        <v>39</v>
      </c>
    </row>
    <row r="19" spans="1:10" ht="24">
      <c r="A19" s="164"/>
      <c r="B19" s="32" t="s">
        <v>40</v>
      </c>
      <c r="C19" s="36" t="s">
        <v>41</v>
      </c>
      <c r="D19" s="34">
        <f>100+100+200</f>
        <v>400</v>
      </c>
      <c r="E19" s="35"/>
      <c r="F19" s="35"/>
      <c r="G19" s="35"/>
      <c r="H19" s="35"/>
      <c r="I19" s="105" t="s">
        <v>28</v>
      </c>
      <c r="J19" s="106" t="s">
        <v>42</v>
      </c>
    </row>
    <row r="20" spans="1:10" ht="24">
      <c r="A20" s="164"/>
      <c r="B20" s="32" t="s">
        <v>43</v>
      </c>
      <c r="C20" s="37" t="s">
        <v>44</v>
      </c>
      <c r="D20" s="34">
        <f>2100+1100+1000</f>
        <v>4200</v>
      </c>
      <c r="E20" s="35"/>
      <c r="F20" s="35"/>
      <c r="G20" s="35"/>
      <c r="H20" s="35"/>
      <c r="I20" s="105" t="s">
        <v>28</v>
      </c>
      <c r="J20" s="106" t="s">
        <v>42</v>
      </c>
    </row>
    <row r="21" spans="1:10" ht="24">
      <c r="A21" s="164"/>
      <c r="B21" s="32" t="s">
        <v>45</v>
      </c>
      <c r="C21" s="37"/>
      <c r="D21" s="34">
        <f>100+100</f>
        <v>200</v>
      </c>
      <c r="E21" s="35"/>
      <c r="F21" s="35"/>
      <c r="G21" s="35"/>
      <c r="H21" s="35"/>
      <c r="I21" s="105" t="s">
        <v>28</v>
      </c>
      <c r="J21" s="106" t="s">
        <v>42</v>
      </c>
    </row>
    <row r="22" spans="1:10" ht="24.6" customHeight="1">
      <c r="A22" s="164"/>
      <c r="B22" s="38" t="s">
        <v>46</v>
      </c>
      <c r="C22" s="39" t="s">
        <v>47</v>
      </c>
      <c r="D22" s="40"/>
      <c r="E22" s="35"/>
      <c r="F22" s="35"/>
      <c r="G22" s="35"/>
      <c r="H22" s="35"/>
      <c r="I22" s="105" t="s">
        <v>28</v>
      </c>
      <c r="J22" s="106" t="s">
        <v>48</v>
      </c>
    </row>
    <row r="23" spans="1:10" ht="24">
      <c r="A23" s="164"/>
      <c r="B23" s="38"/>
      <c r="C23" s="41" t="s">
        <v>49</v>
      </c>
      <c r="D23" s="42"/>
      <c r="E23" s="35"/>
      <c r="F23" s="35"/>
      <c r="G23" s="35"/>
      <c r="H23" s="35"/>
      <c r="I23" s="107"/>
      <c r="J23" s="106" t="s">
        <v>50</v>
      </c>
    </row>
    <row r="24" spans="1:10" ht="24">
      <c r="A24" s="164"/>
      <c r="B24" s="43"/>
      <c r="C24" s="44"/>
      <c r="D24" s="45"/>
      <c r="E24" s="46"/>
      <c r="F24" s="46"/>
      <c r="G24" s="46"/>
      <c r="H24" s="46"/>
      <c r="I24" s="108"/>
      <c r="J24" s="109"/>
    </row>
    <row r="25" spans="1:10" ht="24">
      <c r="A25" s="164"/>
      <c r="B25" s="28" t="s">
        <v>51</v>
      </c>
      <c r="C25" s="47" t="s">
        <v>52</v>
      </c>
      <c r="D25" s="48">
        <f>288000+144000+144000</f>
        <v>576000</v>
      </c>
      <c r="E25" s="49" t="s">
        <v>27</v>
      </c>
      <c r="F25" s="49" t="s">
        <v>27</v>
      </c>
      <c r="G25" s="49" t="s">
        <v>27</v>
      </c>
      <c r="H25" s="49" t="s">
        <v>27</v>
      </c>
      <c r="I25" s="110" t="s">
        <v>28</v>
      </c>
      <c r="J25" s="104" t="s">
        <v>53</v>
      </c>
    </row>
    <row r="26" spans="1:10" ht="24">
      <c r="A26" s="164"/>
      <c r="B26" s="32"/>
      <c r="C26" s="50" t="s">
        <v>54</v>
      </c>
      <c r="D26" s="51"/>
      <c r="E26" s="52"/>
      <c r="F26" s="52"/>
      <c r="G26" s="52"/>
      <c r="H26" s="52"/>
      <c r="I26" s="111"/>
      <c r="J26" s="106" t="s">
        <v>55</v>
      </c>
    </row>
    <row r="27" spans="1:10" ht="24">
      <c r="A27" s="164"/>
      <c r="B27" s="32"/>
      <c r="C27" s="50" t="s">
        <v>56</v>
      </c>
      <c r="D27" s="51"/>
      <c r="E27" s="52"/>
      <c r="F27" s="52"/>
      <c r="G27" s="52"/>
      <c r="H27" s="52"/>
      <c r="I27" s="111"/>
      <c r="J27" s="106"/>
    </row>
    <row r="28" spans="1:10" ht="24">
      <c r="A28" s="164"/>
      <c r="B28" s="32"/>
      <c r="C28" s="50" t="s">
        <v>57</v>
      </c>
      <c r="D28" s="51"/>
      <c r="E28" s="52"/>
      <c r="F28" s="52"/>
      <c r="G28" s="52"/>
      <c r="H28" s="52"/>
      <c r="I28" s="111"/>
      <c r="J28" s="106"/>
    </row>
    <row r="29" spans="1:10" ht="24">
      <c r="A29" s="164"/>
      <c r="B29" s="32"/>
      <c r="C29" s="50" t="s">
        <v>58</v>
      </c>
      <c r="D29" s="51"/>
      <c r="E29" s="52"/>
      <c r="F29" s="52"/>
      <c r="G29" s="52"/>
      <c r="H29" s="52"/>
      <c r="I29" s="111"/>
      <c r="J29" s="106"/>
    </row>
    <row r="30" spans="1:10" ht="24">
      <c r="A30" s="165"/>
      <c r="B30" s="53"/>
      <c r="C30" s="54"/>
      <c r="D30" s="55"/>
      <c r="E30" s="56"/>
      <c r="F30" s="56"/>
      <c r="G30" s="56"/>
      <c r="H30" s="56"/>
      <c r="I30" s="112"/>
      <c r="J30" s="109"/>
    </row>
    <row r="31" spans="1:10" ht="24">
      <c r="A31" s="166"/>
      <c r="B31" s="28" t="s">
        <v>59</v>
      </c>
      <c r="C31" s="57" t="s">
        <v>26</v>
      </c>
      <c r="D31" s="30"/>
      <c r="E31" s="31"/>
      <c r="F31" s="31"/>
      <c r="G31" s="31"/>
      <c r="H31" s="31"/>
      <c r="I31" s="110"/>
      <c r="J31" s="104"/>
    </row>
    <row r="32" spans="1:10" ht="24">
      <c r="A32" s="167"/>
      <c r="B32" s="32" t="s">
        <v>60</v>
      </c>
      <c r="C32" s="58" t="s">
        <v>61</v>
      </c>
      <c r="D32" s="34">
        <f>3000+3000+6000</f>
        <v>12000</v>
      </c>
      <c r="E32" s="35" t="s">
        <v>27</v>
      </c>
      <c r="F32" s="35" t="s">
        <v>27</v>
      </c>
      <c r="G32" s="35" t="s">
        <v>27</v>
      </c>
      <c r="H32" s="35" t="s">
        <v>27</v>
      </c>
      <c r="I32" s="97" t="s">
        <v>28</v>
      </c>
      <c r="J32" s="106" t="s">
        <v>62</v>
      </c>
    </row>
    <row r="33" spans="1:10" ht="24">
      <c r="A33" s="167"/>
      <c r="B33" s="32" t="s">
        <v>63</v>
      </c>
      <c r="C33" s="59"/>
      <c r="D33" s="34">
        <f>2700+5300+2600</f>
        <v>10600</v>
      </c>
      <c r="E33" s="35" t="s">
        <v>27</v>
      </c>
      <c r="F33" s="35" t="s">
        <v>27</v>
      </c>
      <c r="G33" s="35" t="s">
        <v>27</v>
      </c>
      <c r="H33" s="35" t="s">
        <v>27</v>
      </c>
      <c r="I33" s="97" t="s">
        <v>64</v>
      </c>
      <c r="J33" s="106" t="s">
        <v>65</v>
      </c>
    </row>
    <row r="34" spans="1:10" ht="24">
      <c r="A34" s="167"/>
      <c r="B34" s="53" t="s">
        <v>66</v>
      </c>
      <c r="C34" s="60"/>
      <c r="D34" s="61">
        <f>5800+590011800</f>
        <v>590017600</v>
      </c>
      <c r="E34" s="46" t="s">
        <v>27</v>
      </c>
      <c r="F34" s="46" t="s">
        <v>27</v>
      </c>
      <c r="G34" s="46" t="s">
        <v>27</v>
      </c>
      <c r="H34" s="46" t="s">
        <v>27</v>
      </c>
      <c r="I34" s="97" t="s">
        <v>64</v>
      </c>
      <c r="J34" s="109" t="s">
        <v>67</v>
      </c>
    </row>
    <row r="35" spans="1:10" ht="24">
      <c r="A35" s="167"/>
      <c r="B35" s="62" t="s">
        <v>68</v>
      </c>
      <c r="C35" s="63"/>
      <c r="D35" s="64"/>
      <c r="E35" s="65"/>
      <c r="F35" s="65"/>
      <c r="G35" s="65"/>
      <c r="H35" s="65"/>
      <c r="I35" s="113"/>
      <c r="J35" s="114"/>
    </row>
    <row r="36" spans="1:10" ht="24">
      <c r="A36" s="167"/>
      <c r="B36" s="32" t="s">
        <v>69</v>
      </c>
      <c r="C36" s="58" t="s">
        <v>26</v>
      </c>
      <c r="D36" s="34">
        <f>2100+1000+1000</f>
        <v>4100</v>
      </c>
      <c r="E36" s="35" t="s">
        <v>27</v>
      </c>
      <c r="F36" s="35" t="s">
        <v>27</v>
      </c>
      <c r="G36" s="35" t="s">
        <v>27</v>
      </c>
      <c r="H36" s="35" t="s">
        <v>27</v>
      </c>
      <c r="I36" s="97" t="s">
        <v>64</v>
      </c>
      <c r="J36" s="106" t="s">
        <v>70</v>
      </c>
    </row>
    <row r="37" spans="1:10" ht="24">
      <c r="A37" s="167"/>
      <c r="B37" s="32" t="s">
        <v>71</v>
      </c>
      <c r="C37" s="58" t="s">
        <v>72</v>
      </c>
      <c r="D37" s="34">
        <f>167500+167400+334800</f>
        <v>669700</v>
      </c>
      <c r="E37" s="35" t="s">
        <v>27</v>
      </c>
      <c r="F37" s="35" t="s">
        <v>27</v>
      </c>
      <c r="G37" s="35" t="s">
        <v>27</v>
      </c>
      <c r="H37" s="35" t="s">
        <v>27</v>
      </c>
      <c r="I37" s="97" t="s">
        <v>64</v>
      </c>
      <c r="J37" s="106" t="s">
        <v>73</v>
      </c>
    </row>
    <row r="38" spans="1:10" ht="24">
      <c r="A38" s="167"/>
      <c r="B38" s="32"/>
      <c r="C38" s="58" t="s">
        <v>74</v>
      </c>
      <c r="D38" s="42"/>
      <c r="E38" s="35"/>
      <c r="F38" s="35"/>
      <c r="G38" s="35"/>
      <c r="H38" s="35"/>
      <c r="I38" s="97"/>
      <c r="J38" s="106"/>
    </row>
    <row r="39" spans="1:10" ht="24">
      <c r="A39" s="167"/>
      <c r="B39" s="32" t="s">
        <v>75</v>
      </c>
      <c r="C39" s="58" t="s">
        <v>76</v>
      </c>
      <c r="D39" s="34">
        <f>2100+700+700</f>
        <v>3500</v>
      </c>
      <c r="E39" s="35" t="s">
        <v>27</v>
      </c>
      <c r="F39" s="35" t="s">
        <v>27</v>
      </c>
      <c r="G39" s="35" t="s">
        <v>27</v>
      </c>
      <c r="H39" s="35" t="s">
        <v>27</v>
      </c>
      <c r="I39" s="97" t="s">
        <v>64</v>
      </c>
      <c r="J39" s="106" t="s">
        <v>77</v>
      </c>
    </row>
    <row r="40" spans="1:10" ht="24">
      <c r="A40" s="167"/>
      <c r="B40" s="32"/>
      <c r="C40" s="58" t="s">
        <v>78</v>
      </c>
      <c r="D40" s="66"/>
      <c r="E40" s="35"/>
      <c r="F40" s="35"/>
      <c r="G40" s="35"/>
      <c r="H40" s="35"/>
      <c r="I40" s="97"/>
      <c r="J40" s="106"/>
    </row>
    <row r="41" spans="1:10" ht="24">
      <c r="A41" s="167"/>
      <c r="B41" s="32" t="s">
        <v>79</v>
      </c>
      <c r="C41" s="58" t="s">
        <v>80</v>
      </c>
      <c r="D41" s="34">
        <f>16900+17000+33900</f>
        <v>67800</v>
      </c>
      <c r="E41" s="35" t="s">
        <v>27</v>
      </c>
      <c r="F41" s="35" t="s">
        <v>27</v>
      </c>
      <c r="G41" s="35" t="s">
        <v>27</v>
      </c>
      <c r="H41" s="35" t="s">
        <v>27</v>
      </c>
      <c r="I41" s="97" t="s">
        <v>64</v>
      </c>
      <c r="J41" s="106" t="s">
        <v>81</v>
      </c>
    </row>
    <row r="42" spans="1:10" ht="24">
      <c r="A42" s="167"/>
      <c r="B42" s="32"/>
      <c r="C42" s="58" t="s">
        <v>82</v>
      </c>
      <c r="D42" s="42"/>
      <c r="E42" s="35"/>
      <c r="F42" s="35"/>
      <c r="G42" s="35"/>
      <c r="H42" s="35"/>
      <c r="I42" s="97"/>
      <c r="J42" s="106"/>
    </row>
    <row r="43" spans="1:10" ht="24">
      <c r="A43" s="168"/>
      <c r="B43" s="53"/>
      <c r="C43" s="67"/>
      <c r="D43" s="45"/>
      <c r="E43" s="46"/>
      <c r="F43" s="46"/>
      <c r="G43" s="46"/>
      <c r="H43" s="46"/>
      <c r="I43" s="108"/>
      <c r="J43" s="109"/>
    </row>
    <row r="44" spans="1:10" ht="24">
      <c r="A44" s="169">
        <v>2</v>
      </c>
      <c r="B44" s="68" t="s">
        <v>83</v>
      </c>
      <c r="C44" s="69" t="s">
        <v>84</v>
      </c>
      <c r="D44" s="70">
        <f>16100+8100+7800</f>
        <v>32000</v>
      </c>
      <c r="E44" s="71" t="s">
        <v>27</v>
      </c>
      <c r="F44" s="71" t="s">
        <v>27</v>
      </c>
      <c r="G44" s="71" t="s">
        <v>27</v>
      </c>
      <c r="H44" s="71" t="s">
        <v>27</v>
      </c>
      <c r="I44" s="97" t="s">
        <v>64</v>
      </c>
      <c r="J44" s="115" t="s">
        <v>85</v>
      </c>
    </row>
    <row r="45" spans="1:10" ht="24">
      <c r="A45" s="170"/>
      <c r="B45" s="72" t="s">
        <v>86</v>
      </c>
      <c r="C45" s="69" t="s">
        <v>87</v>
      </c>
      <c r="D45" s="73"/>
      <c r="E45" s="71"/>
      <c r="F45" s="71"/>
      <c r="G45" s="71"/>
      <c r="H45" s="71"/>
      <c r="I45" s="116"/>
      <c r="J45" s="115" t="s">
        <v>88</v>
      </c>
    </row>
    <row r="46" spans="1:10" ht="24">
      <c r="A46" s="170"/>
      <c r="B46" s="72"/>
      <c r="C46" s="69" t="s">
        <v>89</v>
      </c>
      <c r="D46" s="74"/>
      <c r="E46" s="71"/>
      <c r="F46" s="71"/>
      <c r="G46" s="71"/>
      <c r="H46" s="71"/>
      <c r="I46" s="116"/>
      <c r="J46" s="115" t="s">
        <v>90</v>
      </c>
    </row>
    <row r="47" spans="1:10" ht="24">
      <c r="A47" s="170"/>
      <c r="B47" s="72"/>
      <c r="C47" s="69" t="s">
        <v>91</v>
      </c>
      <c r="D47" s="74"/>
      <c r="E47" s="71"/>
      <c r="F47" s="71"/>
      <c r="G47" s="71"/>
      <c r="H47" s="71"/>
      <c r="I47" s="116"/>
      <c r="J47" s="115" t="s">
        <v>92</v>
      </c>
    </row>
    <row r="48" spans="1:10" ht="24">
      <c r="A48" s="170"/>
      <c r="B48" s="72"/>
      <c r="C48" s="69"/>
      <c r="D48" s="74"/>
      <c r="E48" s="71"/>
      <c r="F48" s="71"/>
      <c r="G48" s="71"/>
      <c r="H48" s="71"/>
      <c r="I48" s="116"/>
      <c r="J48" s="115"/>
    </row>
    <row r="49" spans="1:10" ht="24">
      <c r="A49" s="171"/>
      <c r="B49" s="75"/>
      <c r="C49" s="76"/>
      <c r="D49" s="77"/>
      <c r="E49" s="78"/>
      <c r="F49" s="78"/>
      <c r="G49" s="78"/>
      <c r="H49" s="78"/>
      <c r="I49" s="117"/>
      <c r="J49" s="118"/>
    </row>
    <row r="50" spans="1:10" ht="24">
      <c r="A50" s="172">
        <v>3</v>
      </c>
      <c r="B50" s="79" t="s">
        <v>93</v>
      </c>
      <c r="C50" s="80" t="s">
        <v>94</v>
      </c>
      <c r="D50" s="81">
        <v>10000</v>
      </c>
      <c r="E50" s="82" t="s">
        <v>27</v>
      </c>
      <c r="F50" s="82" t="s">
        <v>27</v>
      </c>
      <c r="G50" s="82" t="s">
        <v>27</v>
      </c>
      <c r="H50" s="82" t="s">
        <v>27</v>
      </c>
      <c r="I50" s="119" t="s">
        <v>28</v>
      </c>
      <c r="J50" s="120" t="s">
        <v>95</v>
      </c>
    </row>
    <row r="51" spans="1:10" ht="24">
      <c r="A51" s="173"/>
      <c r="B51" s="72"/>
      <c r="C51" s="83" t="s">
        <v>96</v>
      </c>
      <c r="D51" s="74"/>
      <c r="E51" s="71"/>
      <c r="F51" s="71"/>
      <c r="G51" s="71"/>
      <c r="H51" s="71"/>
      <c r="I51" s="116"/>
      <c r="J51" s="115" t="s">
        <v>97</v>
      </c>
    </row>
    <row r="52" spans="1:10" ht="24">
      <c r="A52" s="173"/>
      <c r="B52" s="72"/>
      <c r="C52" s="83" t="s">
        <v>98</v>
      </c>
      <c r="D52" s="74"/>
      <c r="E52" s="71"/>
      <c r="F52" s="71"/>
      <c r="G52" s="71"/>
      <c r="H52" s="71"/>
      <c r="I52" s="116"/>
      <c r="J52" s="115"/>
    </row>
    <row r="53" spans="1:10" ht="24">
      <c r="A53" s="173"/>
      <c r="B53" s="72"/>
      <c r="C53" s="83" t="s">
        <v>99</v>
      </c>
      <c r="D53" s="74"/>
      <c r="E53" s="71"/>
      <c r="F53" s="71"/>
      <c r="G53" s="71"/>
      <c r="H53" s="71"/>
      <c r="I53" s="116"/>
      <c r="J53" s="115"/>
    </row>
    <row r="54" spans="1:10" ht="24">
      <c r="A54" s="173"/>
      <c r="B54" s="72"/>
      <c r="C54" s="83" t="s">
        <v>100</v>
      </c>
      <c r="D54" s="74"/>
      <c r="E54" s="71"/>
      <c r="F54" s="71"/>
      <c r="G54" s="71"/>
      <c r="H54" s="71"/>
      <c r="I54" s="116"/>
      <c r="J54" s="115"/>
    </row>
    <row r="55" spans="1:10" ht="24">
      <c r="A55" s="174"/>
      <c r="B55" s="75"/>
      <c r="C55" s="84"/>
      <c r="D55" s="77"/>
      <c r="E55" s="78"/>
      <c r="F55" s="78"/>
      <c r="G55" s="78"/>
      <c r="H55" s="78"/>
      <c r="I55" s="117"/>
      <c r="J55" s="118"/>
    </row>
    <row r="56" spans="1:10" ht="24">
      <c r="A56" s="172">
        <v>4</v>
      </c>
      <c r="B56" s="79" t="s">
        <v>101</v>
      </c>
      <c r="C56" s="85" t="s">
        <v>102</v>
      </c>
      <c r="D56" s="86">
        <v>19600</v>
      </c>
      <c r="E56" s="82" t="s">
        <v>27</v>
      </c>
      <c r="F56" s="82" t="s">
        <v>27</v>
      </c>
      <c r="G56" s="82" t="s">
        <v>27</v>
      </c>
      <c r="H56" s="82" t="s">
        <v>27</v>
      </c>
      <c r="I56" s="119" t="s">
        <v>28</v>
      </c>
      <c r="J56" s="120" t="s">
        <v>103</v>
      </c>
    </row>
    <row r="57" spans="1:10" ht="24">
      <c r="A57" s="173"/>
      <c r="B57" s="72"/>
      <c r="C57" s="87" t="s">
        <v>104</v>
      </c>
      <c r="D57" s="74"/>
      <c r="E57" s="71"/>
      <c r="F57" s="71"/>
      <c r="G57" s="71"/>
      <c r="H57" s="71"/>
      <c r="I57" s="116"/>
      <c r="J57" s="115" t="s">
        <v>105</v>
      </c>
    </row>
    <row r="58" spans="1:10" ht="24">
      <c r="A58" s="173"/>
      <c r="B58" s="72"/>
      <c r="C58" s="87" t="s">
        <v>106</v>
      </c>
      <c r="D58" s="74"/>
      <c r="E58" s="71"/>
      <c r="F58" s="71"/>
      <c r="G58" s="71"/>
      <c r="H58" s="71"/>
      <c r="I58" s="116"/>
      <c r="J58" s="115" t="s">
        <v>107</v>
      </c>
    </row>
    <row r="59" spans="1:10" ht="24">
      <c r="A59" s="173"/>
      <c r="B59" s="72"/>
      <c r="C59" s="87" t="s">
        <v>108</v>
      </c>
      <c r="D59" s="74"/>
      <c r="E59" s="71"/>
      <c r="F59" s="71"/>
      <c r="G59" s="71"/>
      <c r="H59" s="71"/>
      <c r="I59" s="116"/>
      <c r="J59" s="115"/>
    </row>
    <row r="60" spans="1:10" ht="16.149999999999999" customHeight="1">
      <c r="A60" s="174"/>
      <c r="B60" s="75"/>
      <c r="C60" s="88"/>
      <c r="D60" s="77"/>
      <c r="E60" s="78"/>
      <c r="F60" s="78"/>
      <c r="G60" s="78"/>
      <c r="H60" s="78"/>
      <c r="I60" s="117"/>
      <c r="J60" s="118"/>
    </row>
    <row r="61" spans="1:10" ht="24">
      <c r="A61" s="175">
        <v>5</v>
      </c>
      <c r="B61" s="89" t="s">
        <v>109</v>
      </c>
      <c r="C61" s="85" t="s">
        <v>110</v>
      </c>
      <c r="D61" s="86">
        <v>1140</v>
      </c>
      <c r="E61" s="82" t="s">
        <v>27</v>
      </c>
      <c r="F61" s="82" t="s">
        <v>27</v>
      </c>
      <c r="G61" s="82" t="s">
        <v>27</v>
      </c>
      <c r="H61" s="82" t="s">
        <v>27</v>
      </c>
      <c r="I61" s="119" t="s">
        <v>111</v>
      </c>
      <c r="J61" s="120" t="s">
        <v>112</v>
      </c>
    </row>
    <row r="62" spans="1:10" ht="24">
      <c r="A62" s="176"/>
      <c r="B62" s="90"/>
      <c r="C62" s="87" t="s">
        <v>113</v>
      </c>
      <c r="D62" s="74"/>
      <c r="E62" s="71"/>
      <c r="F62" s="71"/>
      <c r="G62" s="71"/>
      <c r="H62" s="71"/>
      <c r="I62" s="116"/>
      <c r="J62" s="115" t="s">
        <v>114</v>
      </c>
    </row>
    <row r="63" spans="1:10" ht="24">
      <c r="A63" s="176"/>
      <c r="B63" s="90"/>
      <c r="C63" s="87" t="s">
        <v>115</v>
      </c>
      <c r="D63" s="74"/>
      <c r="E63" s="71"/>
      <c r="F63" s="71"/>
      <c r="G63" s="71"/>
      <c r="H63" s="71"/>
      <c r="I63" s="116"/>
      <c r="J63" s="115" t="s">
        <v>116</v>
      </c>
    </row>
    <row r="64" spans="1:10" ht="24">
      <c r="A64" s="176"/>
      <c r="B64" s="90"/>
      <c r="C64" s="87" t="s">
        <v>117</v>
      </c>
      <c r="D64" s="74"/>
      <c r="E64" s="71"/>
      <c r="F64" s="71"/>
      <c r="G64" s="71"/>
      <c r="H64" s="71"/>
      <c r="I64" s="116"/>
      <c r="J64" s="115" t="s">
        <v>118</v>
      </c>
    </row>
    <row r="65" spans="1:10" ht="24">
      <c r="A65" s="176"/>
      <c r="B65" s="90"/>
      <c r="C65" s="87" t="s">
        <v>119</v>
      </c>
      <c r="D65" s="74"/>
      <c r="E65" s="71"/>
      <c r="F65" s="71"/>
      <c r="G65" s="71"/>
      <c r="H65" s="71"/>
      <c r="I65" s="116"/>
      <c r="J65" s="115" t="s">
        <v>120</v>
      </c>
    </row>
    <row r="66" spans="1:10" ht="24.6" customHeight="1">
      <c r="A66" s="177"/>
      <c r="B66" s="121"/>
      <c r="C66" s="88"/>
      <c r="D66" s="77"/>
      <c r="E66" s="78"/>
      <c r="F66" s="78"/>
      <c r="G66" s="78"/>
      <c r="H66" s="78"/>
      <c r="I66" s="117"/>
      <c r="J66" s="118" t="s">
        <v>121</v>
      </c>
    </row>
    <row r="67" spans="1:10" ht="24">
      <c r="A67" s="178">
        <v>6</v>
      </c>
      <c r="B67" s="89" t="s">
        <v>122</v>
      </c>
      <c r="C67" s="85" t="s">
        <v>123</v>
      </c>
      <c r="D67" s="122"/>
      <c r="E67" s="82" t="s">
        <v>27</v>
      </c>
      <c r="F67" s="82" t="s">
        <v>27</v>
      </c>
      <c r="G67" s="82" t="s">
        <v>27</v>
      </c>
      <c r="H67" s="82" t="s">
        <v>27</v>
      </c>
      <c r="I67" s="119" t="s">
        <v>111</v>
      </c>
      <c r="J67" s="120" t="s">
        <v>124</v>
      </c>
    </row>
    <row r="68" spans="1:10" ht="24">
      <c r="A68" s="179"/>
      <c r="B68" s="90" t="s">
        <v>125</v>
      </c>
      <c r="C68" s="87" t="s">
        <v>126</v>
      </c>
      <c r="D68" s="123"/>
      <c r="E68" s="71"/>
      <c r="F68" s="71"/>
      <c r="G68" s="71"/>
      <c r="H68" s="71"/>
      <c r="I68" s="116"/>
      <c r="J68" s="115" t="s">
        <v>127</v>
      </c>
    </row>
    <row r="69" spans="1:10" ht="24">
      <c r="A69" s="179"/>
      <c r="B69" s="90"/>
      <c r="C69" s="87" t="s">
        <v>128</v>
      </c>
      <c r="D69" s="123"/>
      <c r="E69" s="71"/>
      <c r="F69" s="71"/>
      <c r="G69" s="71"/>
      <c r="H69" s="71"/>
      <c r="I69" s="116"/>
      <c r="J69" s="115" t="s">
        <v>129</v>
      </c>
    </row>
    <row r="70" spans="1:10" ht="24">
      <c r="A70" s="179"/>
      <c r="B70" s="90"/>
      <c r="C70" s="87" t="s">
        <v>130</v>
      </c>
      <c r="D70" s="123"/>
      <c r="E70" s="71"/>
      <c r="F70" s="71"/>
      <c r="G70" s="71"/>
      <c r="H70" s="71"/>
      <c r="I70" s="116"/>
      <c r="J70" s="115" t="s">
        <v>131</v>
      </c>
    </row>
    <row r="71" spans="1:10" ht="24">
      <c r="A71" s="179"/>
      <c r="B71" s="90"/>
      <c r="C71" s="87" t="s">
        <v>132</v>
      </c>
      <c r="D71" s="123"/>
      <c r="E71" s="71"/>
      <c r="F71" s="71"/>
      <c r="G71" s="71"/>
      <c r="H71" s="71"/>
      <c r="I71" s="116"/>
      <c r="J71" s="115" t="s">
        <v>133</v>
      </c>
    </row>
    <row r="72" spans="1:10" ht="24">
      <c r="A72" s="179"/>
      <c r="B72" s="90"/>
      <c r="C72" s="87" t="s">
        <v>134</v>
      </c>
      <c r="D72" s="123"/>
      <c r="E72" s="71"/>
      <c r="F72" s="71"/>
      <c r="G72" s="71"/>
      <c r="H72" s="71"/>
      <c r="I72" s="116"/>
      <c r="J72" s="115"/>
    </row>
    <row r="73" spans="1:10" ht="24">
      <c r="A73" s="179"/>
      <c r="B73" s="90"/>
      <c r="C73" s="87" t="s">
        <v>135</v>
      </c>
      <c r="D73" s="123"/>
      <c r="E73" s="71"/>
      <c r="F73" s="71"/>
      <c r="G73" s="71"/>
      <c r="H73" s="71"/>
      <c r="I73" s="116"/>
      <c r="J73" s="115"/>
    </row>
    <row r="74" spans="1:10" ht="24">
      <c r="A74" s="180"/>
      <c r="B74" s="121"/>
      <c r="C74" s="88"/>
      <c r="D74" s="124"/>
      <c r="E74" s="78"/>
      <c r="F74" s="78"/>
      <c r="G74" s="78"/>
      <c r="H74" s="78"/>
      <c r="I74" s="117"/>
      <c r="J74" s="118"/>
    </row>
    <row r="75" spans="1:10" ht="24">
      <c r="A75" s="178">
        <v>7</v>
      </c>
      <c r="B75" s="89" t="s">
        <v>136</v>
      </c>
      <c r="C75" s="80" t="s">
        <v>137</v>
      </c>
      <c r="D75" s="122">
        <v>26200</v>
      </c>
      <c r="E75" s="82" t="s">
        <v>27</v>
      </c>
      <c r="F75" s="82" t="s">
        <v>27</v>
      </c>
      <c r="G75" s="82" t="s">
        <v>27</v>
      </c>
      <c r="H75" s="82" t="s">
        <v>27</v>
      </c>
      <c r="I75" s="119" t="s">
        <v>111</v>
      </c>
      <c r="J75" s="143" t="s">
        <v>138</v>
      </c>
    </row>
    <row r="76" spans="1:10" ht="24">
      <c r="A76" s="179"/>
      <c r="B76" s="90"/>
      <c r="C76" s="83" t="s">
        <v>139</v>
      </c>
      <c r="D76" s="123"/>
      <c r="E76" s="71"/>
      <c r="F76" s="71"/>
      <c r="G76" s="71"/>
      <c r="H76" s="71"/>
      <c r="I76" s="116"/>
      <c r="J76" s="115" t="s">
        <v>140</v>
      </c>
    </row>
    <row r="77" spans="1:10" ht="24">
      <c r="A77" s="179"/>
      <c r="B77" s="90"/>
      <c r="C77" s="83" t="s">
        <v>141</v>
      </c>
      <c r="D77" s="123"/>
      <c r="E77" s="71"/>
      <c r="F77" s="71"/>
      <c r="G77" s="71"/>
      <c r="H77" s="71"/>
      <c r="I77" s="116"/>
      <c r="J77" s="115" t="s">
        <v>142</v>
      </c>
    </row>
    <row r="78" spans="1:10" ht="24">
      <c r="A78" s="179"/>
      <c r="B78" s="90"/>
      <c r="C78" s="83" t="s">
        <v>143</v>
      </c>
      <c r="D78" s="123"/>
      <c r="E78" s="71"/>
      <c r="F78" s="71"/>
      <c r="G78" s="71"/>
      <c r="H78" s="71"/>
      <c r="I78" s="116"/>
      <c r="J78" s="115" t="s">
        <v>144</v>
      </c>
    </row>
    <row r="79" spans="1:10" ht="24">
      <c r="A79" s="179"/>
      <c r="B79" s="90"/>
      <c r="C79" s="83" t="s">
        <v>145</v>
      </c>
      <c r="D79" s="123"/>
      <c r="E79" s="71"/>
      <c r="F79" s="71"/>
      <c r="G79" s="71"/>
      <c r="H79" s="71"/>
      <c r="I79" s="116"/>
      <c r="J79" s="115" t="s">
        <v>146</v>
      </c>
    </row>
    <row r="80" spans="1:10" ht="24">
      <c r="A80" s="179"/>
      <c r="B80" s="90"/>
      <c r="C80" s="83" t="s">
        <v>147</v>
      </c>
      <c r="D80" s="123"/>
      <c r="E80" s="71"/>
      <c r="F80" s="71"/>
      <c r="G80" s="71"/>
      <c r="H80" s="71"/>
      <c r="I80" s="116"/>
      <c r="J80" s="115" t="s">
        <v>148</v>
      </c>
    </row>
    <row r="81" spans="1:10" ht="24">
      <c r="A81" s="179"/>
      <c r="B81" s="90"/>
      <c r="C81" s="83" t="s">
        <v>149</v>
      </c>
      <c r="D81" s="123"/>
      <c r="E81" s="71"/>
      <c r="F81" s="71"/>
      <c r="G81" s="71"/>
      <c r="H81" s="71"/>
      <c r="I81" s="116"/>
      <c r="J81" s="115" t="s">
        <v>150</v>
      </c>
    </row>
    <row r="82" spans="1:10" ht="24">
      <c r="A82" s="180"/>
      <c r="B82" s="121"/>
      <c r="C82" s="88"/>
      <c r="D82" s="124"/>
      <c r="E82" s="78"/>
      <c r="F82" s="78"/>
      <c r="G82" s="78"/>
      <c r="H82" s="78"/>
      <c r="I82" s="117"/>
      <c r="J82" s="118" t="s">
        <v>151</v>
      </c>
    </row>
    <row r="83" spans="1:10" ht="25.15" customHeight="1">
      <c r="A83" s="178">
        <v>8</v>
      </c>
      <c r="B83" s="89" t="s">
        <v>152</v>
      </c>
      <c r="C83" s="85" t="s">
        <v>153</v>
      </c>
      <c r="D83" s="122"/>
      <c r="E83" s="82" t="s">
        <v>27</v>
      </c>
      <c r="F83" s="82" t="s">
        <v>27</v>
      </c>
      <c r="G83" s="82" t="s">
        <v>27</v>
      </c>
      <c r="H83" s="82" t="s">
        <v>27</v>
      </c>
      <c r="I83" s="119" t="s">
        <v>111</v>
      </c>
      <c r="J83" s="120" t="s">
        <v>154</v>
      </c>
    </row>
    <row r="84" spans="1:10" ht="27" customHeight="1">
      <c r="A84" s="179"/>
      <c r="B84" s="90"/>
      <c r="C84" s="87" t="s">
        <v>155</v>
      </c>
      <c r="D84" s="123"/>
      <c r="E84" s="71"/>
      <c r="F84" s="71"/>
      <c r="G84" s="71"/>
      <c r="H84" s="71"/>
      <c r="I84" s="116"/>
      <c r="J84" s="115" t="s">
        <v>156</v>
      </c>
    </row>
    <row r="85" spans="1:10" ht="24">
      <c r="A85" s="179"/>
      <c r="B85" s="90"/>
      <c r="C85" s="87" t="s">
        <v>157</v>
      </c>
      <c r="D85" s="123"/>
      <c r="E85" s="71"/>
      <c r="F85" s="71"/>
      <c r="G85" s="71"/>
      <c r="H85" s="71"/>
      <c r="I85" s="116"/>
      <c r="J85" s="115" t="s">
        <v>158</v>
      </c>
    </row>
    <row r="86" spans="1:10" ht="28.15" customHeight="1">
      <c r="A86" s="179"/>
      <c r="B86" s="90"/>
      <c r="C86" s="87" t="s">
        <v>159</v>
      </c>
      <c r="D86" s="123"/>
      <c r="E86" s="71"/>
      <c r="F86" s="71"/>
      <c r="G86" s="71"/>
      <c r="H86" s="71"/>
      <c r="I86" s="116"/>
      <c r="J86" s="115" t="s">
        <v>160</v>
      </c>
    </row>
    <row r="87" spans="1:10" ht="28.15" customHeight="1">
      <c r="A87" s="179"/>
      <c r="B87" s="90"/>
      <c r="C87" s="87" t="s">
        <v>161</v>
      </c>
      <c r="D87" s="123"/>
      <c r="E87" s="71"/>
      <c r="F87" s="71"/>
      <c r="G87" s="71"/>
      <c r="H87" s="71"/>
      <c r="I87" s="116"/>
      <c r="J87" s="115" t="s">
        <v>162</v>
      </c>
    </row>
    <row r="88" spans="1:10" ht="28.15" customHeight="1">
      <c r="A88" s="179"/>
      <c r="B88" s="90"/>
      <c r="C88" s="87" t="s">
        <v>163</v>
      </c>
      <c r="D88" s="123"/>
      <c r="E88" s="71"/>
      <c r="F88" s="71"/>
      <c r="G88" s="71"/>
      <c r="H88" s="71"/>
      <c r="I88" s="116"/>
      <c r="J88" s="115" t="s">
        <v>164</v>
      </c>
    </row>
    <row r="89" spans="1:10" ht="24">
      <c r="A89" s="181"/>
      <c r="B89" s="125"/>
      <c r="C89" s="126" t="s">
        <v>165</v>
      </c>
      <c r="D89" s="127"/>
      <c r="E89" s="128"/>
      <c r="F89" s="128"/>
      <c r="G89" s="128"/>
      <c r="H89" s="128"/>
      <c r="I89" s="144"/>
      <c r="J89" s="145" t="s">
        <v>166</v>
      </c>
    </row>
    <row r="90" spans="1:10" ht="24">
      <c r="A90" s="182">
        <v>9</v>
      </c>
      <c r="B90" s="129" t="s">
        <v>167</v>
      </c>
      <c r="C90" s="130" t="s">
        <v>168</v>
      </c>
      <c r="D90" s="131">
        <v>8000</v>
      </c>
      <c r="E90" s="132" t="s">
        <v>27</v>
      </c>
      <c r="F90" s="132" t="s">
        <v>27</v>
      </c>
      <c r="G90" s="132" t="s">
        <v>27</v>
      </c>
      <c r="H90" s="132" t="s">
        <v>27</v>
      </c>
      <c r="I90" s="119" t="s">
        <v>111</v>
      </c>
      <c r="J90" s="146" t="s">
        <v>169</v>
      </c>
    </row>
    <row r="91" spans="1:10" ht="24">
      <c r="A91" s="183"/>
      <c r="B91" s="90"/>
      <c r="C91" s="87" t="s">
        <v>170</v>
      </c>
      <c r="D91" s="123"/>
      <c r="E91" s="71"/>
      <c r="F91" s="71"/>
      <c r="G91" s="71"/>
      <c r="H91" s="71"/>
      <c r="I91" s="116"/>
      <c r="J91" s="115" t="s">
        <v>171</v>
      </c>
    </row>
    <row r="92" spans="1:10" ht="24">
      <c r="A92" s="183"/>
      <c r="B92" s="90"/>
      <c r="C92" s="87" t="s">
        <v>172</v>
      </c>
      <c r="D92" s="123"/>
      <c r="E92" s="71"/>
      <c r="F92" s="71"/>
      <c r="G92" s="71"/>
      <c r="H92" s="71"/>
      <c r="I92" s="116"/>
      <c r="J92" s="115" t="s">
        <v>173</v>
      </c>
    </row>
    <row r="93" spans="1:10" ht="24">
      <c r="A93" s="183"/>
      <c r="B93" s="90"/>
      <c r="C93" s="87" t="s">
        <v>174</v>
      </c>
      <c r="D93" s="123"/>
      <c r="E93" s="71"/>
      <c r="F93" s="71"/>
      <c r="G93" s="71"/>
      <c r="H93" s="71"/>
      <c r="I93" s="116"/>
      <c r="J93" s="115" t="s">
        <v>175</v>
      </c>
    </row>
    <row r="94" spans="1:10" ht="24">
      <c r="A94" s="183"/>
      <c r="B94" s="90"/>
      <c r="C94" s="87" t="s">
        <v>176</v>
      </c>
      <c r="D94" s="123"/>
      <c r="E94" s="71"/>
      <c r="F94" s="71"/>
      <c r="G94" s="71"/>
      <c r="H94" s="71"/>
      <c r="I94" s="116"/>
      <c r="J94" s="115" t="s">
        <v>177</v>
      </c>
    </row>
    <row r="95" spans="1:10" ht="24">
      <c r="A95" s="183"/>
      <c r="B95" s="90"/>
      <c r="C95" s="87" t="s">
        <v>178</v>
      </c>
      <c r="D95" s="123"/>
      <c r="E95" s="71"/>
      <c r="F95" s="71"/>
      <c r="G95" s="71"/>
      <c r="H95" s="71"/>
      <c r="I95" s="116"/>
      <c r="J95" s="115" t="s">
        <v>179</v>
      </c>
    </row>
    <row r="96" spans="1:10" ht="24">
      <c r="A96" s="183"/>
      <c r="B96" s="90"/>
      <c r="C96" s="87"/>
      <c r="D96" s="123"/>
      <c r="E96" s="71"/>
      <c r="F96" s="71"/>
      <c r="G96" s="71"/>
      <c r="H96" s="71"/>
      <c r="I96" s="116"/>
      <c r="J96" s="115" t="s">
        <v>180</v>
      </c>
    </row>
    <row r="97" spans="1:10" ht="24">
      <c r="A97" s="184"/>
      <c r="B97" s="133"/>
      <c r="C97" s="134"/>
      <c r="D97" s="135"/>
      <c r="E97" s="136"/>
      <c r="F97" s="136"/>
      <c r="G97" s="136"/>
      <c r="H97" s="136"/>
      <c r="I97" s="147"/>
      <c r="J97" s="148"/>
    </row>
    <row r="98" spans="1:10" s="2" customFormat="1" ht="46.9" customHeight="1">
      <c r="A98" s="137"/>
      <c r="B98" s="138" t="s">
        <v>181</v>
      </c>
      <c r="C98" s="139" t="s">
        <v>182</v>
      </c>
      <c r="D98" s="140">
        <f>SUM(D11:D97)</f>
        <v>591500840</v>
      </c>
      <c r="E98" s="159"/>
      <c r="F98" s="160"/>
      <c r="G98" s="160"/>
      <c r="H98" s="160"/>
      <c r="I98" s="160"/>
      <c r="J98" s="160"/>
    </row>
    <row r="99" spans="1:10" s="2" customFormat="1" ht="23.25">
      <c r="A99" s="137"/>
      <c r="B99" s="141" t="s">
        <v>183</v>
      </c>
      <c r="C99" s="141"/>
      <c r="D99" s="142"/>
      <c r="E99" s="3"/>
      <c r="F99" s="3"/>
      <c r="G99" s="3"/>
      <c r="H99" s="3"/>
      <c r="I99" s="3"/>
      <c r="J99" s="3"/>
    </row>
    <row r="100" spans="1:10" s="2" customFormat="1" ht="23.25">
      <c r="A100" s="137"/>
      <c r="B100" s="141" t="s">
        <v>184</v>
      </c>
      <c r="C100" s="141"/>
      <c r="D100" s="142"/>
      <c r="E100" s="3"/>
      <c r="F100" s="3"/>
      <c r="G100" s="3"/>
      <c r="H100" s="3"/>
      <c r="I100" s="3"/>
      <c r="J100" s="3"/>
    </row>
    <row r="101" spans="1:10" s="2" customFormat="1" ht="23.25">
      <c r="A101" s="137"/>
      <c r="B101" s="141" t="s">
        <v>185</v>
      </c>
      <c r="C101" s="141"/>
      <c r="D101" s="142"/>
      <c r="E101" s="3"/>
      <c r="F101" s="3"/>
      <c r="G101" s="3"/>
      <c r="H101" s="3"/>
      <c r="I101" s="3"/>
      <c r="J101" s="3"/>
    </row>
    <row r="102" spans="1:10" s="2" customFormat="1" ht="23.25">
      <c r="A102" s="137"/>
      <c r="B102" s="141" t="s">
        <v>186</v>
      </c>
      <c r="C102" s="141"/>
      <c r="D102" s="142"/>
      <c r="E102" s="3"/>
      <c r="F102" s="3"/>
      <c r="G102" s="3"/>
      <c r="H102" s="3"/>
      <c r="I102" s="3"/>
      <c r="J102" s="3"/>
    </row>
    <row r="103" spans="1:10" s="2" customFormat="1" ht="23.25">
      <c r="A103" s="137"/>
      <c r="B103" s="141" t="s">
        <v>187</v>
      </c>
      <c r="C103" s="141"/>
      <c r="D103" s="142"/>
      <c r="E103" s="3"/>
      <c r="F103" s="3"/>
      <c r="G103" s="3"/>
      <c r="H103" s="3"/>
      <c r="I103" s="3"/>
      <c r="J103" s="3"/>
    </row>
    <row r="104" spans="1:10" s="2" customFormat="1" ht="23.25">
      <c r="A104" s="137"/>
      <c r="B104" s="141" t="s">
        <v>188</v>
      </c>
      <c r="C104" s="141"/>
      <c r="D104" s="142"/>
      <c r="E104" s="3"/>
      <c r="F104" s="3"/>
      <c r="G104" s="3"/>
      <c r="H104" s="3"/>
      <c r="I104" s="3"/>
      <c r="J104" s="3"/>
    </row>
    <row r="105" spans="1:10" s="2" customFormat="1" ht="23.25">
      <c r="A105" s="137"/>
      <c r="B105" s="141" t="s">
        <v>189</v>
      </c>
      <c r="C105" s="141"/>
      <c r="D105" s="142"/>
      <c r="E105" s="3"/>
      <c r="F105" s="3"/>
      <c r="G105" s="3"/>
      <c r="H105" s="3"/>
      <c r="I105" s="3"/>
      <c r="J105" s="3"/>
    </row>
    <row r="106" spans="1:10" s="2" customFormat="1" ht="23.25">
      <c r="A106" s="137"/>
      <c r="B106" s="141" t="s">
        <v>190</v>
      </c>
      <c r="C106" s="141"/>
      <c r="D106" s="142"/>
      <c r="E106" s="3"/>
      <c r="F106" s="3"/>
      <c r="G106" s="3"/>
      <c r="H106" s="3"/>
      <c r="I106" s="3"/>
      <c r="J106" s="3"/>
    </row>
    <row r="107" spans="1:10" s="2" customFormat="1" ht="23.25">
      <c r="A107" s="137"/>
      <c r="B107" s="141" t="s">
        <v>191</v>
      </c>
      <c r="C107" s="141"/>
      <c r="D107" s="142"/>
      <c r="E107" s="3"/>
      <c r="F107" s="3"/>
      <c r="G107" s="3"/>
      <c r="H107" s="3"/>
      <c r="I107" s="3"/>
      <c r="J107" s="3"/>
    </row>
    <row r="108" spans="1:10" s="2" customFormat="1" ht="23.25">
      <c r="A108" s="137"/>
      <c r="B108" s="141" t="s">
        <v>192</v>
      </c>
      <c r="C108" s="141"/>
      <c r="D108" s="142"/>
      <c r="E108" s="3"/>
      <c r="F108" s="3"/>
      <c r="G108" s="3"/>
      <c r="H108" s="3"/>
      <c r="I108" s="3"/>
      <c r="J108" s="3"/>
    </row>
    <row r="109" spans="1:10" s="2" customFormat="1" ht="23.25">
      <c r="A109" s="3"/>
      <c r="B109" s="137"/>
      <c r="C109" s="137"/>
      <c r="D109" s="3"/>
      <c r="E109" s="3"/>
      <c r="F109" s="3"/>
      <c r="G109" s="3"/>
      <c r="H109" s="3"/>
      <c r="I109" s="3"/>
      <c r="J109" s="3"/>
    </row>
    <row r="110" spans="1:10">
      <c r="I110" s="3"/>
      <c r="J110" s="3"/>
    </row>
    <row r="123" ht="38.1" customHeight="1"/>
  </sheetData>
  <mergeCells count="26">
    <mergeCell ref="F6:F7"/>
    <mergeCell ref="G6:G7"/>
    <mergeCell ref="H6:H7"/>
    <mergeCell ref="I5:I7"/>
    <mergeCell ref="J5:J7"/>
    <mergeCell ref="E98:J98"/>
    <mergeCell ref="A5:A7"/>
    <mergeCell ref="A9:A30"/>
    <mergeCell ref="A31:A43"/>
    <mergeCell ref="A44:A49"/>
    <mergeCell ref="A50:A55"/>
    <mergeCell ref="A56:A60"/>
    <mergeCell ref="A61:A66"/>
    <mergeCell ref="A67:A74"/>
    <mergeCell ref="A75:A82"/>
    <mergeCell ref="A83:A89"/>
    <mergeCell ref="A90:A97"/>
    <mergeCell ref="B5:B7"/>
    <mergeCell ref="C5:C7"/>
    <mergeCell ref="D6:D7"/>
    <mergeCell ref="E6:E7"/>
    <mergeCell ref="A1:J1"/>
    <mergeCell ref="A2:J2"/>
    <mergeCell ref="A3:J3"/>
    <mergeCell ref="A4:J4"/>
    <mergeCell ref="D5:H5"/>
  </mergeCells>
  <pageMargins left="0.25" right="0.25" top="0.75" bottom="0.75" header="0.3" footer="0.3"/>
  <pageSetup paperSize="9" scale="64" orientation="landscape" r:id="rId1"/>
  <rowBreaks count="3" manualBreakCount="3">
    <brk id="30" max="9" man="1"/>
    <brk id="60" max="9" man="1"/>
    <brk id="8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ม่วงงาม</vt:lpstr>
      <vt:lpstr>ม่วงงาม!Print_Area</vt:lpstr>
      <vt:lpstr>ม่วงงาม!Print_Titles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2026-07-24T05:11:28Z</cp:lastPrinted>
  <dcterms:created xsi:type="dcterms:W3CDTF">2023-05-30T14:10:00Z</dcterms:created>
  <dcterms:modified xsi:type="dcterms:W3CDTF">2026-07-24T05:14:18Z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69745EEF6A8749D2AE44FA1EBD0F47DB_13</vt:lpwstr>
  </property>
  <property fmtid="{D5CDD505-2E9C-101B-9397-08002B2CF9AE}" pid="3" name="KSOProductBuildVer">
    <vt:lpwstr>1054-12.2.0.22549</vt:lpwstr>
  </property>
</Properties>
</file>